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504" windowWidth="28800" windowHeight="17496"/>
  </bookViews>
  <sheets>
    <sheet name="RDK X3 Moudle PINMUX V1.0" sheetId="5" r:id="rId1"/>
    <sheet name="X3 SOC PIN SW Register" sheetId="7" r:id="rId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2" i="7" l="1"/>
  <c r="E321" i="7"/>
  <c r="E320" i="7"/>
  <c r="E319" i="7"/>
  <c r="E318" i="7"/>
  <c r="E317" i="7"/>
  <c r="E315" i="7"/>
  <c r="E314" i="7"/>
  <c r="E313" i="7"/>
  <c r="E312" i="7"/>
  <c r="E311" i="7"/>
  <c r="E310" i="7"/>
  <c r="E308" i="7"/>
  <c r="E307" i="7"/>
  <c r="E306" i="7"/>
  <c r="E305" i="7"/>
  <c r="E304" i="7"/>
  <c r="E303" i="7"/>
  <c r="E301" i="7"/>
  <c r="E300" i="7"/>
  <c r="E299" i="7"/>
  <c r="E298" i="7"/>
  <c r="E297" i="7"/>
  <c r="E295" i="7"/>
  <c r="E294" i="7"/>
  <c r="E293" i="7"/>
  <c r="E292" i="7"/>
  <c r="E291" i="7"/>
  <c r="E289" i="7"/>
  <c r="E288" i="7"/>
  <c r="E287" i="7"/>
  <c r="E286" i="7"/>
  <c r="E285" i="7"/>
  <c r="E284" i="7"/>
  <c r="E282" i="7"/>
  <c r="E281" i="7"/>
  <c r="E280" i="7"/>
  <c r="E279" i="7"/>
  <c r="E278" i="7"/>
  <c r="E277" i="7"/>
  <c r="E275" i="7"/>
  <c r="E274" i="7"/>
  <c r="E273" i="7"/>
  <c r="E272" i="7"/>
  <c r="E271" i="7"/>
  <c r="E269" i="7"/>
  <c r="E268" i="7"/>
  <c r="E267" i="7"/>
  <c r="E266" i="7"/>
  <c r="E265" i="7"/>
  <c r="E263" i="7"/>
  <c r="E262" i="7"/>
  <c r="E261" i="7"/>
  <c r="E260" i="7"/>
  <c r="E259" i="7"/>
  <c r="E257" i="7"/>
  <c r="E256" i="7"/>
  <c r="E255" i="7"/>
  <c r="E254" i="7"/>
  <c r="E253" i="7"/>
  <c r="E251" i="7"/>
  <c r="E250" i="7"/>
  <c r="E249" i="7"/>
  <c r="E248" i="7"/>
  <c r="E247" i="7"/>
  <c r="E245" i="7"/>
  <c r="E244" i="7"/>
  <c r="E243" i="7"/>
  <c r="E242" i="7"/>
  <c r="E241" i="7"/>
  <c r="E239" i="7"/>
  <c r="E238" i="7"/>
  <c r="E237" i="7"/>
  <c r="E236" i="7"/>
  <c r="E235" i="7"/>
  <c r="E233" i="7"/>
  <c r="E232" i="7"/>
  <c r="E231" i="7"/>
  <c r="E230" i="7"/>
  <c r="E229" i="7"/>
  <c r="E227" i="7"/>
  <c r="E226" i="7"/>
  <c r="E225" i="7"/>
  <c r="E224" i="7"/>
  <c r="E223" i="7"/>
  <c r="E221" i="7"/>
  <c r="E220" i="7"/>
  <c r="E219" i="7"/>
  <c r="E218" i="7"/>
  <c r="E217" i="7"/>
  <c r="E215" i="7"/>
  <c r="E214" i="7"/>
  <c r="E213" i="7"/>
  <c r="E212" i="7"/>
  <c r="E211" i="7"/>
  <c r="E209" i="7"/>
  <c r="E208" i="7"/>
  <c r="E207" i="7"/>
  <c r="E206" i="7"/>
  <c r="E205" i="7"/>
  <c r="E204" i="7"/>
  <c r="E202" i="7"/>
  <c r="E201" i="7"/>
  <c r="E200" i="7"/>
  <c r="E199" i="7"/>
  <c r="E198" i="7"/>
  <c r="E197" i="7"/>
  <c r="E195" i="7"/>
  <c r="E194" i="7"/>
  <c r="E193" i="7"/>
  <c r="E192" i="7"/>
  <c r="E191" i="7"/>
  <c r="E190" i="7"/>
  <c r="E188" i="7"/>
  <c r="E187" i="7"/>
  <c r="E186" i="7"/>
  <c r="E185" i="7"/>
  <c r="E184" i="7"/>
  <c r="E183" i="7"/>
  <c r="E181" i="7"/>
  <c r="E180" i="7"/>
  <c r="E179" i="7"/>
  <c r="E178" i="7"/>
  <c r="E177" i="7"/>
  <c r="E176" i="7"/>
  <c r="E174" i="7"/>
  <c r="E173" i="7"/>
  <c r="E172" i="7"/>
  <c r="E171" i="7"/>
  <c r="E170" i="7"/>
  <c r="E169" i="7"/>
  <c r="E167" i="7"/>
  <c r="E166" i="7"/>
  <c r="E165" i="7"/>
  <c r="E164" i="7"/>
  <c r="E163" i="7"/>
  <c r="E161" i="7"/>
  <c r="E160" i="7"/>
  <c r="E159" i="7"/>
  <c r="E158" i="7"/>
  <c r="E157" i="7"/>
  <c r="E156" i="7"/>
  <c r="E154" i="7"/>
  <c r="E153" i="7"/>
  <c r="E152" i="7"/>
  <c r="E151" i="7"/>
  <c r="E150" i="7"/>
  <c r="E149" i="7"/>
  <c r="E147" i="7"/>
  <c r="E146" i="7"/>
  <c r="E145" i="7"/>
  <c r="E144" i="7"/>
  <c r="E143" i="7"/>
  <c r="E142" i="7"/>
  <c r="E140" i="7"/>
  <c r="E139" i="7"/>
  <c r="E138" i="7"/>
  <c r="E137" i="7"/>
  <c r="E136" i="7"/>
  <c r="E135" i="7"/>
  <c r="E133" i="7"/>
  <c r="E132" i="7"/>
  <c r="E131" i="7"/>
  <c r="E130" i="7"/>
  <c r="E129" i="7"/>
  <c r="E128" i="7"/>
  <c r="E126" i="7"/>
  <c r="E125" i="7"/>
  <c r="E124" i="7"/>
  <c r="E123" i="7"/>
  <c r="E122" i="7"/>
  <c r="E121" i="7"/>
  <c r="E119" i="7"/>
  <c r="E118" i="7"/>
  <c r="E117" i="7"/>
  <c r="E116" i="7"/>
  <c r="E115" i="7"/>
  <c r="E114" i="7"/>
  <c r="E112" i="7"/>
  <c r="E111" i="7"/>
  <c r="E110" i="7"/>
  <c r="E109" i="7"/>
  <c r="E108" i="7"/>
  <c r="E107" i="7"/>
  <c r="E105" i="7"/>
  <c r="E104" i="7"/>
  <c r="E103" i="7"/>
  <c r="E102" i="7"/>
  <c r="E101" i="7"/>
  <c r="E100" i="7"/>
  <c r="E98" i="7"/>
  <c r="E97" i="7"/>
  <c r="E96" i="7"/>
  <c r="E95" i="7"/>
  <c r="E94" i="7"/>
  <c r="E92" i="7"/>
  <c r="E91" i="7"/>
  <c r="E90" i="7"/>
  <c r="E89" i="7"/>
  <c r="E88" i="7"/>
  <c r="E87" i="7"/>
  <c r="E85" i="7"/>
  <c r="E84" i="7"/>
  <c r="E83" i="7"/>
  <c r="E82" i="7"/>
  <c r="E81" i="7"/>
  <c r="E80" i="7"/>
  <c r="E78" i="7"/>
  <c r="E77" i="7"/>
  <c r="E76" i="7"/>
  <c r="E75" i="7"/>
  <c r="E74" i="7"/>
  <c r="E73" i="7"/>
  <c r="E71" i="7"/>
  <c r="E70" i="7"/>
  <c r="E69" i="7"/>
  <c r="E68" i="7"/>
  <c r="E67" i="7"/>
  <c r="E66" i="7"/>
  <c r="E64" i="7"/>
  <c r="E63" i="7"/>
  <c r="E62" i="7"/>
  <c r="E61" i="7"/>
  <c r="E60" i="7"/>
  <c r="E58" i="7"/>
  <c r="E57" i="7"/>
  <c r="E56" i="7"/>
  <c r="E55" i="7"/>
  <c r="E54" i="7"/>
  <c r="E52" i="7"/>
  <c r="E51" i="7"/>
  <c r="E50" i="7"/>
  <c r="E49" i="7"/>
  <c r="E48" i="7"/>
  <c r="E47" i="7"/>
  <c r="E45" i="7"/>
  <c r="E44" i="7"/>
  <c r="E43" i="7"/>
  <c r="E42" i="7"/>
  <c r="E41" i="7"/>
  <c r="E40" i="7"/>
  <c r="E38" i="7"/>
  <c r="E37" i="7"/>
  <c r="E36" i="7"/>
  <c r="E35" i="7"/>
  <c r="E34" i="7"/>
  <c r="E33" i="7"/>
  <c r="E31" i="7"/>
  <c r="E30" i="7"/>
  <c r="E29" i="7"/>
  <c r="E28" i="7"/>
  <c r="E27" i="7"/>
  <c r="E26" i="7"/>
  <c r="E24" i="7"/>
  <c r="E23" i="7"/>
  <c r="E22" i="7"/>
  <c r="E21" i="7"/>
  <c r="E20" i="7"/>
  <c r="E19" i="7"/>
  <c r="E17" i="7"/>
  <c r="E16" i="7"/>
  <c r="E15" i="7"/>
  <c r="E14" i="7"/>
  <c r="E13" i="7"/>
  <c r="E12" i="7"/>
  <c r="E10" i="7"/>
  <c r="E9" i="7"/>
  <c r="E8" i="7"/>
  <c r="E7" i="7"/>
  <c r="E6" i="7"/>
  <c r="E5" i="7"/>
</calcChain>
</file>

<file path=xl/sharedStrings.xml><?xml version="1.0" encoding="utf-8"?>
<sst xmlns="http://schemas.openxmlformats.org/spreadsheetml/2006/main" count="1988" uniqueCount="869">
  <si>
    <t>Ethernet_Pair0_N</t>
    <phoneticPr fontId="2" type="noConversion"/>
  </si>
  <si>
    <t>Ethernet_Pair0_P</t>
    <phoneticPr fontId="2" type="noConversion"/>
  </si>
  <si>
    <t>Ethernet_nLED3</t>
    <phoneticPr fontId="2" type="noConversion"/>
  </si>
  <si>
    <t>Ethernet_nLED2</t>
    <phoneticPr fontId="2" type="noConversion"/>
  </si>
  <si>
    <t>HDMI0_TX0_N</t>
    <phoneticPr fontId="2" type="noConversion"/>
  </si>
  <si>
    <t>HDMI0_TX1_P</t>
    <phoneticPr fontId="2" type="noConversion"/>
  </si>
  <si>
    <t>HDMI0_TX1_N</t>
    <phoneticPr fontId="2" type="noConversion"/>
  </si>
  <si>
    <t>HDMI0_TX2_N</t>
    <phoneticPr fontId="2" type="noConversion"/>
  </si>
  <si>
    <t>HDMI0_HPD</t>
    <phoneticPr fontId="2" type="noConversion"/>
  </si>
  <si>
    <t>DSI1_C_P</t>
    <phoneticPr fontId="2" type="noConversion"/>
  </si>
  <si>
    <t>DSI1_D3_N</t>
    <phoneticPr fontId="2" type="noConversion"/>
  </si>
  <si>
    <t>SENSOR1_MCLK</t>
    <phoneticPr fontId="2" type="noConversion"/>
  </si>
  <si>
    <t>GPIO7</t>
    <phoneticPr fontId="2" type="noConversion"/>
  </si>
  <si>
    <t>GPIO24</t>
    <phoneticPr fontId="2" type="noConversion"/>
  </si>
  <si>
    <t>SCL1</t>
    <phoneticPr fontId="2" type="noConversion"/>
  </si>
  <si>
    <t>MIPI DSI</t>
    <phoneticPr fontId="2" type="noConversion"/>
  </si>
  <si>
    <t>GPIO: typically a 3.3V signal, but can be a 1.8V signal by connecting GPIO_VREF to 1.8V</t>
    <phoneticPr fontId="2" type="noConversion"/>
  </si>
  <si>
    <t>GPIO_VREF</t>
    <phoneticPr fontId="2" type="noConversion"/>
  </si>
  <si>
    <t>I</t>
    <phoneticPr fontId="2" type="noConversion"/>
  </si>
  <si>
    <t>O</t>
    <phoneticPr fontId="2" type="noConversion"/>
  </si>
  <si>
    <t>I/O</t>
    <phoneticPr fontId="2" type="noConversion"/>
  </si>
  <si>
    <t>DEBUG_UART0_TX</t>
    <phoneticPr fontId="2" type="noConversion"/>
  </si>
  <si>
    <t>2K</t>
  </si>
  <si>
    <t>Group</t>
    <phoneticPr fontId="2" type="noConversion"/>
  </si>
  <si>
    <t>PIN#</t>
    <phoneticPr fontId="2" type="noConversion"/>
  </si>
  <si>
    <t>GPIO</t>
    <phoneticPr fontId="2" type="noConversion"/>
  </si>
  <si>
    <t>GPIO11</t>
    <phoneticPr fontId="2" type="noConversion"/>
  </si>
  <si>
    <t>GPIO: typically a 3.3V signal, but can be a 1.8V signal by connecting GPIO_VREF to 1.8V</t>
    <phoneticPr fontId="2" type="noConversion"/>
  </si>
  <si>
    <t>PD/S</t>
    <phoneticPr fontId="2" type="noConversion"/>
  </si>
  <si>
    <t>SPI1_SCLK</t>
    <phoneticPr fontId="2" type="noConversion"/>
  </si>
  <si>
    <t>I/O</t>
    <phoneticPr fontId="2" type="noConversion"/>
  </si>
  <si>
    <t>PD/S</t>
    <phoneticPr fontId="2" type="noConversion"/>
  </si>
  <si>
    <t>PWM0</t>
    <phoneticPr fontId="2" type="noConversion"/>
  </si>
  <si>
    <t>GPIO_VREF</t>
    <phoneticPr fontId="2" type="noConversion"/>
  </si>
  <si>
    <t>PU</t>
    <phoneticPr fontId="2" type="noConversion"/>
  </si>
  <si>
    <t>SPI1_CSN</t>
    <phoneticPr fontId="2" type="noConversion"/>
  </si>
  <si>
    <t>PU</t>
    <phoneticPr fontId="2" type="noConversion"/>
  </si>
  <si>
    <t>SPI1_MOSI</t>
    <phoneticPr fontId="2" type="noConversion"/>
  </si>
  <si>
    <t>GPIO9</t>
    <phoneticPr fontId="2" type="noConversion"/>
  </si>
  <si>
    <t>GPIO_VREF</t>
    <phoneticPr fontId="2" type="noConversion"/>
  </si>
  <si>
    <t>JTG_TDO</t>
    <phoneticPr fontId="2" type="noConversion"/>
  </si>
  <si>
    <t>O</t>
    <phoneticPr fontId="2" type="noConversion"/>
  </si>
  <si>
    <t>PU/S</t>
    <phoneticPr fontId="2" type="noConversion"/>
  </si>
  <si>
    <t>GPIO_VREF</t>
    <phoneticPr fontId="2" type="noConversion"/>
  </si>
  <si>
    <t>GPIO: typically a 3.3V signal, but can be a 1.8V signal by connecting GPIO_VREF to 1.8V</t>
    <phoneticPr fontId="2" type="noConversion"/>
  </si>
  <si>
    <t>PD/S</t>
    <phoneticPr fontId="2" type="noConversion"/>
  </si>
  <si>
    <t>PU</t>
    <phoneticPr fontId="2" type="noConversion"/>
  </si>
  <si>
    <t>GPIO_VREF</t>
    <phoneticPr fontId="2" type="noConversion"/>
  </si>
  <si>
    <t>PD/S</t>
    <phoneticPr fontId="2" type="noConversion"/>
  </si>
  <si>
    <t>GPIO: typically a 3.3V signal, but can be a 1.8V signal by connecting GPIO_VREF to 1.8V</t>
    <phoneticPr fontId="2" type="noConversion"/>
  </si>
  <si>
    <t>PWM1</t>
    <phoneticPr fontId="2" type="noConversion"/>
  </si>
  <si>
    <t>PWM4</t>
    <phoneticPr fontId="2" type="noConversion"/>
  </si>
  <si>
    <t>LPWM1</t>
    <phoneticPr fontId="2" type="noConversion"/>
  </si>
  <si>
    <t>PU</t>
    <phoneticPr fontId="2" type="noConversion"/>
  </si>
  <si>
    <t>LPWM2</t>
    <phoneticPr fontId="2" type="noConversion"/>
  </si>
  <si>
    <t>O</t>
    <phoneticPr fontId="2" type="noConversion"/>
  </si>
  <si>
    <t>LPWM3</t>
    <phoneticPr fontId="2" type="noConversion"/>
  </si>
  <si>
    <t>GPIO4</t>
    <phoneticPr fontId="2" type="noConversion"/>
  </si>
  <si>
    <t>PCM_MCLK</t>
    <phoneticPr fontId="2" type="noConversion"/>
  </si>
  <si>
    <t>I/O</t>
    <phoneticPr fontId="2" type="noConversion"/>
  </si>
  <si>
    <t>GPIO18</t>
    <phoneticPr fontId="2" type="noConversion"/>
  </si>
  <si>
    <t>PD</t>
    <phoneticPr fontId="2" type="noConversion"/>
  </si>
  <si>
    <t>PCM_BCLK</t>
    <phoneticPr fontId="2" type="noConversion"/>
  </si>
  <si>
    <t>PCM_LRCK</t>
    <phoneticPr fontId="2" type="noConversion"/>
  </si>
  <si>
    <t>GPIO21</t>
    <phoneticPr fontId="2" type="noConversion"/>
  </si>
  <si>
    <t>PD</t>
    <phoneticPr fontId="2" type="noConversion"/>
  </si>
  <si>
    <t>PCM_OUT</t>
    <phoneticPr fontId="2" type="noConversion"/>
  </si>
  <si>
    <t>GPIO20</t>
    <phoneticPr fontId="2" type="noConversion"/>
  </si>
  <si>
    <t>PCM_IN</t>
    <phoneticPr fontId="2" type="noConversion"/>
  </si>
  <si>
    <t>GPIO_VREF</t>
    <phoneticPr fontId="2" type="noConversion"/>
  </si>
  <si>
    <t>GPIO: typically a 3.3V signal, but can be a 1.8V signal by connecting GPIO_VREF to 1.8V. Internal 1.8kΩ pull up to GPIO_VREF</t>
    <phoneticPr fontId="2" type="noConversion"/>
  </si>
  <si>
    <t>PU</t>
    <phoneticPr fontId="2" type="noConversion"/>
  </si>
  <si>
    <t>I2C0_SCL</t>
    <phoneticPr fontId="2" type="noConversion"/>
  </si>
  <si>
    <t>GPIO2</t>
    <phoneticPr fontId="2" type="noConversion"/>
  </si>
  <si>
    <t>I2C0_SDA</t>
    <phoneticPr fontId="2" type="noConversion"/>
  </si>
  <si>
    <t>GPIO14</t>
    <phoneticPr fontId="2" type="noConversion"/>
  </si>
  <si>
    <t>PD</t>
    <phoneticPr fontId="2" type="noConversion"/>
  </si>
  <si>
    <t>UART3_TXD</t>
    <phoneticPr fontId="2" type="noConversion"/>
  </si>
  <si>
    <t>SENSOR2_MCLK</t>
    <phoneticPr fontId="2" type="noConversion"/>
  </si>
  <si>
    <t>GPIO_VREF</t>
    <phoneticPr fontId="2" type="noConversion"/>
  </si>
  <si>
    <t>SPI2_MOSI</t>
    <phoneticPr fontId="2" type="noConversion"/>
  </si>
  <si>
    <t>GPIO27</t>
    <phoneticPr fontId="2" type="noConversion"/>
  </si>
  <si>
    <t>I2C2_SDA</t>
    <phoneticPr fontId="2" type="noConversion"/>
  </si>
  <si>
    <t>SPI2_SCLK</t>
    <phoneticPr fontId="2" type="noConversion"/>
  </si>
  <si>
    <t>GPIO0</t>
    <phoneticPr fontId="2" type="noConversion"/>
  </si>
  <si>
    <t>(BCM2711 GPIO 0) GPIO: typically a 3.3V signal, but can be a 1.8V signal by connecting GPIO_VREF to 1.8V</t>
    <phoneticPr fontId="2" type="noConversion"/>
  </si>
  <si>
    <t>I2C3_SDA</t>
    <phoneticPr fontId="2" type="noConversion"/>
  </si>
  <si>
    <t>Camera_GPIO</t>
    <phoneticPr fontId="2" type="noConversion"/>
  </si>
  <si>
    <t>4K</t>
    <phoneticPr fontId="2" type="noConversion"/>
  </si>
  <si>
    <t>I</t>
    <phoneticPr fontId="2" type="noConversion"/>
  </si>
  <si>
    <t>SENSOR0_MCLK</t>
    <phoneticPr fontId="2" type="noConversion"/>
  </si>
  <si>
    <t>GPIO: typically a 1.8V signal</t>
    <phoneticPr fontId="2" type="noConversion"/>
  </si>
  <si>
    <t>SENSOR1_MCLK</t>
    <phoneticPr fontId="2" type="noConversion"/>
  </si>
  <si>
    <t>4K</t>
    <phoneticPr fontId="2" type="noConversion"/>
  </si>
  <si>
    <t>I2C1_SCL</t>
    <phoneticPr fontId="2" type="noConversion"/>
  </si>
  <si>
    <t>SDA1</t>
    <phoneticPr fontId="2" type="noConversion"/>
  </si>
  <si>
    <t>4K</t>
    <phoneticPr fontId="2" type="noConversion"/>
  </si>
  <si>
    <t>I2C1_SDA</t>
    <phoneticPr fontId="2" type="noConversion"/>
  </si>
  <si>
    <t>UART2</t>
    <phoneticPr fontId="2" type="noConversion"/>
  </si>
  <si>
    <t>UART2_TXD</t>
    <phoneticPr fontId="2" type="noConversion"/>
  </si>
  <si>
    <t>Uart Data TX pin: Internal 4kΩ pull up to GPIO_VREF</t>
    <phoneticPr fontId="2" type="noConversion"/>
  </si>
  <si>
    <t>UART2_RXD</t>
    <phoneticPr fontId="2" type="noConversion"/>
  </si>
  <si>
    <t>Uart Data RX pin: Internal 4kΩ pull up to GPIO_VREF</t>
    <phoneticPr fontId="2" type="noConversion"/>
  </si>
  <si>
    <t>4K</t>
    <phoneticPr fontId="2" type="noConversion"/>
  </si>
  <si>
    <t>Uart Data TX pin:Debug,a 1.8V signal</t>
    <phoneticPr fontId="2" type="noConversion"/>
  </si>
  <si>
    <t>DEBUG_UART0_TX</t>
    <phoneticPr fontId="2" type="noConversion"/>
  </si>
  <si>
    <t>DEBUG_UART0_RX</t>
    <phoneticPr fontId="2" type="noConversion"/>
  </si>
  <si>
    <t>Uart Data RX pin:Debug,a 1.8V signal</t>
    <phoneticPr fontId="2" type="noConversion"/>
  </si>
  <si>
    <t>DEBUG_UART0_RX</t>
    <phoneticPr fontId="2" type="noConversion"/>
  </si>
  <si>
    <t>nRPIBOOT</t>
    <phoneticPr fontId="2" type="noConversion"/>
  </si>
  <si>
    <t>A low on this pin forces booting from an RPI server (e.g. PC or a Raspberry Pi); if not used leave floating. Internally pulled up via 4kΩ to 3.3V</t>
    <phoneticPr fontId="2" type="noConversion"/>
  </si>
  <si>
    <t>Activity_Led</t>
    <phoneticPr fontId="2" type="noConversion"/>
  </si>
  <si>
    <t xml:space="preserve">Active-low Pi activity LED. 20mA Max 5V tolerant (VOL &lt; 0.4V). </t>
    <phoneticPr fontId="2" type="noConversion"/>
  </si>
  <si>
    <t>OD</t>
    <phoneticPr fontId="2" type="noConversion"/>
  </si>
  <si>
    <t>/</t>
    <phoneticPr fontId="2" type="noConversion"/>
  </si>
  <si>
    <t>Activity_Led</t>
    <phoneticPr fontId="2" type="noConversion"/>
  </si>
  <si>
    <t>WL_ndisable</t>
    <phoneticPr fontId="2" type="noConversion"/>
  </si>
  <si>
    <t>Can be left floating; if driven low the wireless interface will be disabled. Internally pulled up via 4kΩ to 3.3V</t>
    <phoneticPr fontId="2" type="noConversion"/>
  </si>
  <si>
    <t>BT_ndisable</t>
    <phoneticPr fontId="2" type="noConversion"/>
  </si>
  <si>
    <t>Can be left floating; if driven low the Bluetooth interface will be disabled. Internally pulled up via4kΩ to 3.3V</t>
    <phoneticPr fontId="2" type="noConversion"/>
  </si>
  <si>
    <t>Active-low output to drive Power On LED. This signal needs to be buffered.</t>
    <phoneticPr fontId="2" type="noConversion"/>
  </si>
  <si>
    <t>/</t>
    <phoneticPr fontId="2" type="noConversion"/>
  </si>
  <si>
    <t xml:space="preserve">GLOBAL_EN </t>
    <phoneticPr fontId="2" type="noConversion"/>
  </si>
  <si>
    <t>47K</t>
    <phoneticPr fontId="2" type="noConversion"/>
  </si>
  <si>
    <t>RUN_PG</t>
    <phoneticPr fontId="2" type="noConversion"/>
  </si>
  <si>
    <t>Bidirectional pin. Can be driven low (via a 220Ω resistor) to reset the CPU. As an output, a high signals that power is good and CPU is running. Internally pulled up to 3.3V via 2kΩ</t>
    <phoneticPr fontId="2" type="noConversion"/>
  </si>
  <si>
    <t>2K</t>
    <phoneticPr fontId="2" type="noConversion"/>
  </si>
  <si>
    <t>PU/S</t>
    <phoneticPr fontId="2" type="noConversion"/>
  </si>
  <si>
    <t>O</t>
    <phoneticPr fontId="2" type="noConversion"/>
  </si>
  <si>
    <t>SD_CLK</t>
    <phoneticPr fontId="2" type="noConversion"/>
  </si>
  <si>
    <t xml:space="preserve">SD card clock signal </t>
    <phoneticPr fontId="2" type="noConversion"/>
  </si>
  <si>
    <t>SD_CMD</t>
    <phoneticPr fontId="2" type="noConversion"/>
  </si>
  <si>
    <t>SD card/eMMC Command signal</t>
    <phoneticPr fontId="2" type="noConversion"/>
  </si>
  <si>
    <t>SD_CMD</t>
    <phoneticPr fontId="2" type="noConversion"/>
  </si>
  <si>
    <t>SD_DATA0</t>
    <phoneticPr fontId="2" type="noConversion"/>
  </si>
  <si>
    <t xml:space="preserve">SD card/eMMC Data0 signal </t>
    <phoneticPr fontId="2" type="noConversion"/>
  </si>
  <si>
    <t>SD_DATA1</t>
    <phoneticPr fontId="2" type="noConversion"/>
  </si>
  <si>
    <t xml:space="preserve">SD card/eMMC Data1 signal </t>
    <phoneticPr fontId="2" type="noConversion"/>
  </si>
  <si>
    <t>SD_DATA2</t>
    <phoneticPr fontId="2" type="noConversion"/>
  </si>
  <si>
    <t>SD card/eMMC Data2 signal</t>
    <phoneticPr fontId="2" type="noConversion"/>
  </si>
  <si>
    <t>SD_DATA3</t>
    <phoneticPr fontId="2" type="noConversion"/>
  </si>
  <si>
    <t>SD card/eMMC Data3 signal</t>
    <phoneticPr fontId="2" type="noConversion"/>
  </si>
  <si>
    <t>SD_PWR_ON</t>
    <phoneticPr fontId="2" type="noConversion"/>
  </si>
  <si>
    <t>1K5</t>
    <phoneticPr fontId="2" type="noConversion"/>
  </si>
  <si>
    <t>O</t>
    <phoneticPr fontId="2" type="noConversion"/>
  </si>
  <si>
    <t>Ethernet_Pair1_P</t>
    <phoneticPr fontId="2" type="noConversion"/>
  </si>
  <si>
    <t>Ethernet pair 1 positive (connect to transformer or MagJack)</t>
    <phoneticPr fontId="2" type="noConversion"/>
  </si>
  <si>
    <t>/</t>
    <phoneticPr fontId="2" type="noConversion"/>
  </si>
  <si>
    <t>/</t>
    <phoneticPr fontId="2" type="noConversion"/>
  </si>
  <si>
    <t>Ethernet_Pair1_P</t>
    <phoneticPr fontId="2" type="noConversion"/>
  </si>
  <si>
    <t>Ethernet_Pair1_N</t>
    <phoneticPr fontId="2" type="noConversion"/>
  </si>
  <si>
    <t>Ethernet pair 1 negative (connect to transformer or MagJack)</t>
    <phoneticPr fontId="2" type="noConversion"/>
  </si>
  <si>
    <t>Ethernet_Pair3_P</t>
    <phoneticPr fontId="2" type="noConversion"/>
  </si>
  <si>
    <t>Ethernet_Pair3_N</t>
    <phoneticPr fontId="2" type="noConversion"/>
  </si>
  <si>
    <t>Ethernet_Pair3_N</t>
    <phoneticPr fontId="2" type="noConversion"/>
  </si>
  <si>
    <t>Ethernet_Pair0_P</t>
    <phoneticPr fontId="2" type="noConversion"/>
  </si>
  <si>
    <t>Ethernet_Pair2_N</t>
    <phoneticPr fontId="2" type="noConversion"/>
  </si>
  <si>
    <t>Ethernet_Pair2_P</t>
    <phoneticPr fontId="2" type="noConversion"/>
  </si>
  <si>
    <t>Ethernet_Pair2_P</t>
    <phoneticPr fontId="2" type="noConversion"/>
  </si>
  <si>
    <t>Ethernet_nLED3</t>
    <phoneticPr fontId="2" type="noConversion"/>
  </si>
  <si>
    <t>Active-low Ethernet speed indicator (3.3V signal): typically a yellow LED is connected to this pin. A low state indicates the 1Gbit or 100Mbit link: IOL = 8mA @ VOL &lt; 0.4V</t>
    <phoneticPr fontId="2" type="noConversion"/>
  </si>
  <si>
    <t>Active-low Ethernet speed indicator (3.3V signal): typically a yellow LED is connected to this pin. A low state indicates the 1Gbit or 100Mbit link: IOL = 8mA @ VOL &lt; 0.4V</t>
    <phoneticPr fontId="2" type="noConversion"/>
  </si>
  <si>
    <t>4.7K</t>
    <phoneticPr fontId="2" type="noConversion"/>
  </si>
  <si>
    <t>Ethernet_nLED2</t>
    <phoneticPr fontId="2" type="noConversion"/>
  </si>
  <si>
    <t>O</t>
    <phoneticPr fontId="2" type="noConversion"/>
  </si>
  <si>
    <t>DSI1_D0_N</t>
    <phoneticPr fontId="2" type="noConversion"/>
  </si>
  <si>
    <t>DSI1_D0_P</t>
    <phoneticPr fontId="2" type="noConversion"/>
  </si>
  <si>
    <t>Output Display1 D1negative</t>
    <phoneticPr fontId="2" type="noConversion"/>
  </si>
  <si>
    <t>DSI1_D1_N</t>
    <phoneticPr fontId="2" type="noConversion"/>
  </si>
  <si>
    <t>DSI1_D1_P</t>
    <phoneticPr fontId="2" type="noConversion"/>
  </si>
  <si>
    <t>Output Display1 D1 positive</t>
    <phoneticPr fontId="2" type="noConversion"/>
  </si>
  <si>
    <t>DSI1_C_N</t>
    <phoneticPr fontId="2" type="noConversion"/>
  </si>
  <si>
    <t>Output Display1 D2 negative</t>
    <phoneticPr fontId="2" type="noConversion"/>
  </si>
  <si>
    <t>DSI1_D2_N</t>
    <phoneticPr fontId="2" type="noConversion"/>
  </si>
  <si>
    <t>Output Display1 D2 positive</t>
    <phoneticPr fontId="2" type="noConversion"/>
  </si>
  <si>
    <t>DSI1_D2_P</t>
    <phoneticPr fontId="2" type="noConversion"/>
  </si>
  <si>
    <t>Output Display1 D3 negative</t>
    <phoneticPr fontId="2" type="noConversion"/>
  </si>
  <si>
    <t>DSI1_D3_N</t>
    <phoneticPr fontId="2" type="noConversion"/>
  </si>
  <si>
    <t>DSI1_D3_P</t>
    <phoneticPr fontId="2" type="noConversion"/>
  </si>
  <si>
    <t>Output Display1 D3 positive</t>
    <phoneticPr fontId="2" type="noConversion"/>
  </si>
  <si>
    <t>HDMI</t>
    <phoneticPr fontId="2" type="noConversion"/>
  </si>
  <si>
    <t>HDMI0_CLK_P</t>
    <phoneticPr fontId="2" type="noConversion"/>
  </si>
  <si>
    <t>HDMI0_CLK_N</t>
    <phoneticPr fontId="2" type="noConversion"/>
  </si>
  <si>
    <t>HDMI0_TX0_P</t>
    <phoneticPr fontId="2" type="noConversion"/>
  </si>
  <si>
    <t>HDMI0_TX2_P</t>
    <phoneticPr fontId="2" type="noConversion"/>
  </si>
  <si>
    <t>HDMI0_TX2_N</t>
    <phoneticPr fontId="2" type="noConversion"/>
  </si>
  <si>
    <t>HDMI0_SCL</t>
    <phoneticPr fontId="2" type="noConversion"/>
  </si>
  <si>
    <t>2K</t>
    <phoneticPr fontId="2" type="noConversion"/>
  </si>
  <si>
    <t>5V0</t>
    <phoneticPr fontId="2" type="noConversion"/>
  </si>
  <si>
    <t>HDMI0_SDA</t>
    <phoneticPr fontId="2" type="noConversion"/>
  </si>
  <si>
    <t>5V0</t>
    <phoneticPr fontId="2" type="noConversion"/>
  </si>
  <si>
    <t>OD</t>
    <phoneticPr fontId="2" type="noConversion"/>
  </si>
  <si>
    <t>HDMI0_CEC</t>
    <phoneticPr fontId="2" type="noConversion"/>
  </si>
  <si>
    <t>Z</t>
    <phoneticPr fontId="2" type="noConversion"/>
  </si>
  <si>
    <t>Input Camera0 D0 negative</t>
    <phoneticPr fontId="2" type="noConversion"/>
  </si>
  <si>
    <t>CAM0_D0_N</t>
    <phoneticPr fontId="2" type="noConversion"/>
  </si>
  <si>
    <t>CAM0_D0_P</t>
    <phoneticPr fontId="2" type="noConversion"/>
  </si>
  <si>
    <t>Input Camera0 D0 positive</t>
    <phoneticPr fontId="2" type="noConversion"/>
  </si>
  <si>
    <t>CAM0_D1_N</t>
    <phoneticPr fontId="2" type="noConversion"/>
  </si>
  <si>
    <t>Input Camera0 D1 negative</t>
    <phoneticPr fontId="2" type="noConversion"/>
  </si>
  <si>
    <t>Input Camera0 D1 positive</t>
    <phoneticPr fontId="2" type="noConversion"/>
  </si>
  <si>
    <t>CAM0_D1_P</t>
    <phoneticPr fontId="2" type="noConversion"/>
  </si>
  <si>
    <t>Input Camera0 clock negative</t>
    <phoneticPr fontId="2" type="noConversion"/>
  </si>
  <si>
    <t>CAM0_C_N</t>
    <phoneticPr fontId="2" type="noConversion"/>
  </si>
  <si>
    <t>CAM0_C_P</t>
    <phoneticPr fontId="2" type="noConversion"/>
  </si>
  <si>
    <t>Input Camera0 clock positive</t>
    <phoneticPr fontId="2" type="noConversion"/>
  </si>
  <si>
    <t>CAM1_D0_N</t>
    <phoneticPr fontId="2" type="noConversion"/>
  </si>
  <si>
    <t>Input Camera1 D0 negative</t>
    <phoneticPr fontId="2" type="noConversion"/>
  </si>
  <si>
    <t>CAM1_D0_P</t>
    <phoneticPr fontId="2" type="noConversion"/>
  </si>
  <si>
    <t>CAM1_D1_N</t>
    <phoneticPr fontId="2" type="noConversion"/>
  </si>
  <si>
    <t>Input Camera1 D1 negative</t>
    <phoneticPr fontId="2" type="noConversion"/>
  </si>
  <si>
    <t>CAM1_D1_N</t>
    <phoneticPr fontId="2" type="noConversion"/>
  </si>
  <si>
    <t>CAM1_D1_P</t>
    <phoneticPr fontId="2" type="noConversion"/>
  </si>
  <si>
    <t>Input Camera1 D1 positive</t>
    <phoneticPr fontId="2" type="noConversion"/>
  </si>
  <si>
    <t>CAM1_C_N</t>
    <phoneticPr fontId="2" type="noConversion"/>
  </si>
  <si>
    <t>CAM1_C_P</t>
    <phoneticPr fontId="2" type="noConversion"/>
  </si>
  <si>
    <t>CAM1_D2_N</t>
    <phoneticPr fontId="2" type="noConversion"/>
  </si>
  <si>
    <t>Input Camera1 D2 negative</t>
    <phoneticPr fontId="2" type="noConversion"/>
  </si>
  <si>
    <t>CAM1_D2_P</t>
    <phoneticPr fontId="2" type="noConversion"/>
  </si>
  <si>
    <t>Input Camera1 D2 positive</t>
    <phoneticPr fontId="2" type="noConversion"/>
  </si>
  <si>
    <t>CAM1_D3_N</t>
    <phoneticPr fontId="2" type="noConversion"/>
  </si>
  <si>
    <t>Input Camera1 D3 negative</t>
    <phoneticPr fontId="2" type="noConversion"/>
  </si>
  <si>
    <t>CAM1_D3_P</t>
    <phoneticPr fontId="2" type="noConversion"/>
  </si>
  <si>
    <t>Input Camera1 D3 positive</t>
    <phoneticPr fontId="2" type="noConversion"/>
  </si>
  <si>
    <t>CAM2_D0_N</t>
    <phoneticPr fontId="2" type="noConversion"/>
  </si>
  <si>
    <t>Input Camera2 D0 negative</t>
    <phoneticPr fontId="2" type="noConversion"/>
  </si>
  <si>
    <t>CAM2_D0_P</t>
    <phoneticPr fontId="2" type="noConversion"/>
  </si>
  <si>
    <t>Input Camera2 D0 positive</t>
    <phoneticPr fontId="2" type="noConversion"/>
  </si>
  <si>
    <t>CAM2_D1_N</t>
    <phoneticPr fontId="2" type="noConversion"/>
  </si>
  <si>
    <t>Input Camera2 D1 negative</t>
    <phoneticPr fontId="2" type="noConversion"/>
  </si>
  <si>
    <t>CAM2_D1_P</t>
    <phoneticPr fontId="2" type="noConversion"/>
  </si>
  <si>
    <t>Input Camera2 D1 positive</t>
    <phoneticPr fontId="2" type="noConversion"/>
  </si>
  <si>
    <t>CAM2_C_N</t>
    <phoneticPr fontId="2" type="noConversion"/>
  </si>
  <si>
    <t>Input Camera2 clock negative</t>
    <phoneticPr fontId="2" type="noConversion"/>
  </si>
  <si>
    <t>CAM2_C_P</t>
    <phoneticPr fontId="2" type="noConversion"/>
  </si>
  <si>
    <t>Input Camera2 clock positive</t>
    <phoneticPr fontId="2" type="noConversion"/>
  </si>
  <si>
    <t>USB3.0</t>
    <phoneticPr fontId="2" type="noConversion"/>
  </si>
  <si>
    <t>USB_N</t>
    <phoneticPr fontId="2" type="noConversion"/>
  </si>
  <si>
    <t>USB_P</t>
    <phoneticPr fontId="2" type="noConversion"/>
  </si>
  <si>
    <t>USB_RX_P</t>
    <phoneticPr fontId="2" type="noConversion"/>
  </si>
  <si>
    <t>USB3.0 RX positive</t>
    <phoneticPr fontId="2" type="noConversion"/>
  </si>
  <si>
    <t>USB_RX_N</t>
    <phoneticPr fontId="2" type="noConversion"/>
  </si>
  <si>
    <t>USB3.0 RX negative</t>
    <phoneticPr fontId="2" type="noConversion"/>
  </si>
  <si>
    <t>USB_RX_N</t>
    <phoneticPr fontId="2" type="noConversion"/>
  </si>
  <si>
    <t>USB_TX_P</t>
    <phoneticPr fontId="2" type="noConversion"/>
  </si>
  <si>
    <t>USB3.0 TX positive</t>
    <phoneticPr fontId="2" type="noConversion"/>
  </si>
  <si>
    <t>USB_TX_N</t>
    <phoneticPr fontId="2" type="noConversion"/>
  </si>
  <si>
    <t>USB3.0 TX negative</t>
    <phoneticPr fontId="2" type="noConversion"/>
  </si>
  <si>
    <t>USB_TX_N</t>
    <phoneticPr fontId="2" type="noConversion"/>
  </si>
  <si>
    <t>USB_OTG_ID</t>
    <phoneticPr fontId="2" type="noConversion"/>
  </si>
  <si>
    <t>USB_OTG_ID</t>
    <phoneticPr fontId="2" type="noConversion"/>
  </si>
  <si>
    <r>
      <rPr>
        <sz val="10"/>
        <color rgb="FF333333"/>
        <rFont val="Calibri"/>
        <family val="2"/>
      </rPr>
      <t>Ethernet pair 0 negative (connect to transformer or MagJack)</t>
    </r>
    <phoneticPr fontId="2" type="noConversion"/>
  </si>
  <si>
    <r>
      <rPr>
        <sz val="10"/>
        <color rgb="FF333333"/>
        <rFont val="Calibri"/>
        <family val="2"/>
      </rPr>
      <t>Ethernet pair 2 negative (connect to transformer or MagJack)</t>
    </r>
    <phoneticPr fontId="2" type="noConversion"/>
  </si>
  <si>
    <r>
      <rPr>
        <sz val="10"/>
        <color rgb="FF333333"/>
        <rFont val="Calibri"/>
        <family val="2"/>
      </rPr>
      <t>Ethernet pair 2 positive (connect to transformer or MagJack)</t>
    </r>
    <phoneticPr fontId="2" type="noConversion"/>
  </si>
  <si>
    <r>
      <rPr>
        <sz val="10"/>
        <color rgb="FF333333"/>
        <rFont val="Calibri"/>
        <family val="2"/>
      </rPr>
      <t>Output Display1 D0 negative</t>
    </r>
    <phoneticPr fontId="2" type="noConversion"/>
  </si>
  <si>
    <r>
      <rPr>
        <sz val="10"/>
        <color rgb="FF333333"/>
        <rFont val="Calibri"/>
        <family val="2"/>
      </rPr>
      <t>Output Display1 D0 positive</t>
    </r>
    <phoneticPr fontId="2" type="noConversion"/>
  </si>
  <si>
    <r>
      <rPr>
        <sz val="10"/>
        <color rgb="FF333333"/>
        <rFont val="Calibri"/>
        <family val="2"/>
      </rPr>
      <t>Output Display1 clock negative</t>
    </r>
    <phoneticPr fontId="2" type="noConversion"/>
  </si>
  <si>
    <r>
      <rPr>
        <sz val="10"/>
        <color rgb="FF333333"/>
        <rFont val="Calibri"/>
        <family val="2"/>
      </rPr>
      <t>Output HDMI0 TX0 negative</t>
    </r>
    <phoneticPr fontId="2" type="noConversion"/>
  </si>
  <si>
    <r>
      <rPr>
        <sz val="10"/>
        <color rgb="FF333333"/>
        <rFont val="Calibri"/>
        <family val="2"/>
      </rPr>
      <t>Output HDMI0 TX1 positive</t>
    </r>
    <phoneticPr fontId="2" type="noConversion"/>
  </si>
  <si>
    <r>
      <rPr>
        <sz val="10"/>
        <color rgb="FF333333"/>
        <rFont val="Calibri"/>
        <family val="2"/>
      </rPr>
      <t>Output HDMI0 TX1 negative</t>
    </r>
    <phoneticPr fontId="2" type="noConversion"/>
  </si>
  <si>
    <r>
      <rPr>
        <sz val="10"/>
        <color rgb="FF333333"/>
        <rFont val="Calibri"/>
        <family val="2"/>
      </rPr>
      <t>Output HDMI0 TX2 negative</t>
    </r>
    <phoneticPr fontId="2" type="noConversion"/>
  </si>
  <si>
    <r>
      <rPr>
        <sz val="10"/>
        <color rgb="FF333333"/>
        <rFont val="Calibri"/>
        <family val="2"/>
      </rPr>
      <t>Input Camera1 D0 positive</t>
    </r>
    <phoneticPr fontId="2" type="noConversion"/>
  </si>
  <si>
    <r>
      <rPr>
        <sz val="10"/>
        <color rgb="FF333333"/>
        <rFont val="Calibri"/>
        <family val="2"/>
      </rPr>
      <t>Input Camera1 clock negative</t>
    </r>
    <phoneticPr fontId="2" type="noConversion"/>
  </si>
  <si>
    <r>
      <rPr>
        <sz val="10"/>
        <color rgb="FF333333"/>
        <rFont val="Calibri"/>
        <family val="2"/>
      </rPr>
      <t>Input Camera1 clock positive</t>
    </r>
    <phoneticPr fontId="2" type="noConversion"/>
  </si>
  <si>
    <r>
      <rPr>
        <sz val="10"/>
        <color rgb="FF333333"/>
        <rFont val="Calibri"/>
        <family val="2"/>
      </rPr>
      <t>USB D+</t>
    </r>
    <phoneticPr fontId="2" type="noConversion"/>
  </si>
  <si>
    <t>SD0_DET_N</t>
  </si>
  <si>
    <t>I/O</t>
    <phoneticPr fontId="2" type="noConversion"/>
  </si>
  <si>
    <t>O</t>
    <phoneticPr fontId="2" type="noConversion"/>
  </si>
  <si>
    <t>GPIO_VREF</t>
    <phoneticPr fontId="2" type="noConversion"/>
  </si>
  <si>
    <t>Offset</t>
  </si>
  <si>
    <t>Attribute</t>
  </si>
  <si>
    <t>SubBits</t>
  </si>
  <si>
    <t>DefaultValue</t>
  </si>
  <si>
    <t>Description</t>
  </si>
  <si>
    <t>RW</t>
    <phoneticPr fontId="9" type="noConversion"/>
  </si>
  <si>
    <t xml:space="preserve"> </t>
    <phoneticPr fontId="9" type="noConversion"/>
  </si>
  <si>
    <t>PIN Schmitt trigger enable
0: disable 1: enable</t>
    <phoneticPr fontId="9" type="noConversion"/>
  </si>
  <si>
    <t>1'h0</t>
    <phoneticPr fontId="9" type="noConversion"/>
  </si>
  <si>
    <t>[6]</t>
    <phoneticPr fontId="9" type="noConversion"/>
  </si>
  <si>
    <t>[5:2]</t>
    <phoneticPr fontId="9" type="noConversion"/>
  </si>
  <si>
    <t>4'h0</t>
    <phoneticPr fontId="9" type="noConversion"/>
  </si>
  <si>
    <t>PIN Driving selector (typical value)
0000: 3mA   0001: 6mA   0010: 9mA   0011: 12mA  0100: 17mA  0101: 20mA    0110: 22mA  0111: 25mA
1000: 33mA 1001: 35mA 1010: 37mA 1011: 39mA  1100: 41mA  1101: 42.5mA 1110: 44mA  1111: 45mA</t>
    <phoneticPr fontId="9" type="noConversion"/>
  </si>
  <si>
    <t>PIN function selection
00: Normal function
01: N/A
10: N/A
11: GPIO</t>
  </si>
  <si>
    <t>[7]</t>
    <phoneticPr fontId="9" type="noConversion"/>
  </si>
  <si>
    <t>2'h0</t>
    <phoneticPr fontId="9" type="noConversion"/>
  </si>
  <si>
    <t>[8]</t>
    <phoneticPr fontId="9" type="noConversion"/>
  </si>
  <si>
    <t>GPIO[3]</t>
  </si>
  <si>
    <t>[9]</t>
    <phoneticPr fontId="9" type="noConversion"/>
  </si>
  <si>
    <t>PIN Pull down enable
0: disable 1: enable</t>
    <phoneticPr fontId="9" type="noConversion"/>
  </si>
  <si>
    <t>4'h1</t>
    <phoneticPr fontId="9" type="noConversion"/>
  </si>
  <si>
    <t>PIN function selection
00: Normal function
01: SPI1_SCLK
10: N/A
11: GPIO</t>
  </si>
  <si>
    <t>PIN config register</t>
    <phoneticPr fontId="9" type="noConversion"/>
  </si>
  <si>
    <t>PIN Schmitt trigger enable
0: disable 1: enable</t>
    <phoneticPr fontId="9" type="noConversion"/>
  </si>
  <si>
    <t>1'h0</t>
    <phoneticPr fontId="9" type="noConversion"/>
  </si>
  <si>
    <t>PIN Pull up enable
0: disable 1: enable</t>
    <phoneticPr fontId="9" type="noConversion"/>
  </si>
  <si>
    <t>PIN Driving selector (typical value)
0000: 6mA   0001: 9mA   0010: 12mA   0011: 15mA  0100: 18mA  0101: 21mA    0110: 24mA  0111: 27mA
1000: 30mA 1001: 33mA 1010: 36mA   1011: 39mA  1100: 41mA  1101: 42.5mA 1110: 44mA  1111: 45mA</t>
    <phoneticPr fontId="9" type="noConversion"/>
  </si>
  <si>
    <t>PIN function selection
00: Normal function
01: N/A
10: PWM0
11: GPIO</t>
  </si>
  <si>
    <t>GPIO[5]</t>
  </si>
  <si>
    <t>PIN Mode selector
Unused in this chip</t>
    <phoneticPr fontId="9" type="noConversion"/>
  </si>
  <si>
    <t>PIN function selection
00: Normal function
01: SPI1_CSN
10: N/A
11: GPIO</t>
  </si>
  <si>
    <t>GPIO[6]</t>
  </si>
  <si>
    <t>4'h1</t>
    <phoneticPr fontId="9" type="noConversion"/>
  </si>
  <si>
    <t>PIN function selection
00: Normal function
01: SPI1_MOSI
10: N/A
11: GPIO</t>
  </si>
  <si>
    <t>RW</t>
    <phoneticPr fontId="9" type="noConversion"/>
  </si>
  <si>
    <t>GPIO[7]</t>
  </si>
  <si>
    <t>[7]</t>
    <phoneticPr fontId="9" type="noConversion"/>
  </si>
  <si>
    <t>[6]</t>
    <phoneticPr fontId="9" type="noConversion"/>
  </si>
  <si>
    <t>PIN function selection
00: Normal function
01: SPI1_MISO
10: N/A
11: GPIO</t>
  </si>
  <si>
    <t>GPIO[8]</t>
  </si>
  <si>
    <t>[9]</t>
    <phoneticPr fontId="9" type="noConversion"/>
  </si>
  <si>
    <t>GPIO[9]</t>
  </si>
  <si>
    <t>[1:0]</t>
    <phoneticPr fontId="9" type="noConversion"/>
  </si>
  <si>
    <t>GPIO[10]</t>
  </si>
  <si>
    <t>GPIO[11]</t>
  </si>
  <si>
    <t>1'h1</t>
    <phoneticPr fontId="9" type="noConversion"/>
  </si>
  <si>
    <t>GPIO[12]</t>
  </si>
  <si>
    <t>[5:2]</t>
    <phoneticPr fontId="9" type="noConversion"/>
  </si>
  <si>
    <t>PIN function selection
00: Normal function
01: SPI2_MOSI
10: PWM7
11: GPIO</t>
  </si>
  <si>
    <t xml:space="preserve"> </t>
    <phoneticPr fontId="9" type="noConversion"/>
  </si>
  <si>
    <t>GPIO[13]</t>
  </si>
  <si>
    <t>[8]</t>
    <phoneticPr fontId="9" type="noConversion"/>
  </si>
  <si>
    <t>[1:0]</t>
    <phoneticPr fontId="9" type="noConversion"/>
  </si>
  <si>
    <t>2'h3</t>
    <phoneticPr fontId="9" type="noConversion"/>
  </si>
  <si>
    <t>PIN function selection
00: Normal function
01: SPI2_MISO
10: PWM8
11: GPIO</t>
  </si>
  <si>
    <t>PIN config register</t>
    <phoneticPr fontId="9" type="noConversion"/>
  </si>
  <si>
    <t>GPIO[14]</t>
  </si>
  <si>
    <t>PIN Pull up enable
0: disable 1: enable</t>
    <phoneticPr fontId="9" type="noConversion"/>
  </si>
  <si>
    <t>PIN Mode selector
Unused in this chip</t>
    <phoneticPr fontId="9" type="noConversion"/>
  </si>
  <si>
    <t>PIN function selection
00: Normal function
01: SPI2_SCLK
10: N/A
11: GPIO</t>
  </si>
  <si>
    <t>GPIO[15]</t>
  </si>
  <si>
    <t>PIN function selection
00: Normal function
01: SPI2_CSN
10: N/A
11: GPIO</t>
  </si>
  <si>
    <t>GPIO[16]</t>
  </si>
  <si>
    <t>1'h1</t>
    <phoneticPr fontId="9" type="noConversion"/>
  </si>
  <si>
    <t>PIN Pull selector
0: pull down 1: pull up</t>
    <phoneticPr fontId="9" type="noConversion"/>
  </si>
  <si>
    <t>[6]</t>
    <phoneticPr fontId="9" type="noConversion"/>
  </si>
  <si>
    <t>PIN Pull enable
0: disable pul function 1: enable pull function</t>
    <phoneticPr fontId="9" type="noConversion"/>
  </si>
  <si>
    <t>PIN Driving selector (typical value)
0000: 3mA   0001: 6mA   0010: 9mA   0011: 12mA  0100: 17mA  0101: 20mA    0110: 22mA  0111: 25mA
1000: 33mA 1001: 35mA 1010: 37mA 1011: 39mA  1100: 41mA  1101: 42.5mA 1110: 44mA  1111: 45mA</t>
    <phoneticPr fontId="9" type="noConversion"/>
  </si>
  <si>
    <t>PIN function selection
00: Normal function
01: I2C4_SDA
10: N/A
11: GPIO</t>
  </si>
  <si>
    <t>RW</t>
    <phoneticPr fontId="9" type="noConversion"/>
  </si>
  <si>
    <t xml:space="preserve"> </t>
    <phoneticPr fontId="9" type="noConversion"/>
  </si>
  <si>
    <t>PIN config register</t>
    <phoneticPr fontId="9" type="noConversion"/>
  </si>
  <si>
    <t>1'h0</t>
    <phoneticPr fontId="9" type="noConversion"/>
  </si>
  <si>
    <t>PIN Schmitt trigger enable
0: disable 1: enable</t>
    <phoneticPr fontId="9" type="noConversion"/>
  </si>
  <si>
    <t>[7]</t>
    <phoneticPr fontId="9" type="noConversion"/>
  </si>
  <si>
    <t>[5:2]</t>
    <phoneticPr fontId="9" type="noConversion"/>
  </si>
  <si>
    <t>4'h1</t>
    <phoneticPr fontId="9" type="noConversion"/>
  </si>
  <si>
    <t>[1:0]</t>
    <phoneticPr fontId="9" type="noConversion"/>
  </si>
  <si>
    <t>2'h3</t>
    <phoneticPr fontId="9" type="noConversion"/>
  </si>
  <si>
    <t>[8]</t>
    <phoneticPr fontId="9" type="noConversion"/>
  </si>
  <si>
    <t>050H</t>
    <phoneticPr fontId="9" type="noConversion"/>
  </si>
  <si>
    <t>BIFSD_CLK</t>
    <phoneticPr fontId="9" type="noConversion"/>
  </si>
  <si>
    <t>PIN Pull up enable
0: disable 1: enable</t>
    <phoneticPr fontId="9" type="noConversion"/>
  </si>
  <si>
    <t>1'h1</t>
    <phoneticPr fontId="9" type="noConversion"/>
  </si>
  <si>
    <t>PIN Pull down enable
0: disable 1: enable</t>
    <phoneticPr fontId="9" type="noConversion"/>
  </si>
  <si>
    <t>PIN function selection
00: Normal function
01: N/A
10: RGB_VSYNC
11: GPIO</t>
  </si>
  <si>
    <t>BIFSD_CMD</t>
    <phoneticPr fontId="9" type="noConversion"/>
  </si>
  <si>
    <t>PIN Pull down enable
0: disable 1: enable</t>
    <phoneticPr fontId="9" type="noConversion"/>
  </si>
  <si>
    <t>2'h0</t>
    <phoneticPr fontId="9" type="noConversion"/>
  </si>
  <si>
    <t>PIN function selection
00: Normal function
01: N/A
10: RGB_HSYNC
11: GPIO</t>
  </si>
  <si>
    <t>058H</t>
    <phoneticPr fontId="9" type="noConversion"/>
  </si>
  <si>
    <t>BIFSD_DATA0</t>
    <phoneticPr fontId="9" type="noConversion"/>
  </si>
  <si>
    <t>[9]</t>
    <phoneticPr fontId="9" type="noConversion"/>
  </si>
  <si>
    <t>PIN Mode selector
Unused in this chip</t>
    <phoneticPr fontId="9" type="noConversion"/>
  </si>
  <si>
    <t>4'h6</t>
    <phoneticPr fontId="9" type="noConversion"/>
  </si>
  <si>
    <t>PIN Driving selector (typical value)
0000: 6mA   0001: 9mA   0010: 12mA   0011: 15mA  0100: 18mA  0101: 21mA    0110: 24mA  0111: 27mA
1000: 30mA 1001: 33mA 1010: 36mA   1011: 39mA  1100: 41mA  1101: 42.5mA 1110: 44mA  1111: 45mA</t>
    <phoneticPr fontId="9" type="noConversion"/>
  </si>
  <si>
    <t>PIN function selection
00: Normal function
01: PWM1
10: RGB_DAT16
11: GPIO</t>
  </si>
  <si>
    <t>064H</t>
    <phoneticPr fontId="9" type="noConversion"/>
  </si>
  <si>
    <t>BIFSD_DATA3</t>
    <phoneticPr fontId="9" type="noConversion"/>
  </si>
  <si>
    <t>GPIO[25]</t>
  </si>
  <si>
    <t>PIN function selection
00: Normal function
01: PWM4
10: RGB_DAT19
11: GPIO</t>
  </si>
  <si>
    <t>GPIO[26]</t>
  </si>
  <si>
    <t>PIN function selection
00: Normal function
01: PPS_TRIG_IN
10: RGB_DE
11: GPIO</t>
  </si>
  <si>
    <t>GPIO[27]</t>
  </si>
  <si>
    <t>070H</t>
    <phoneticPr fontId="9" type="noConversion"/>
  </si>
  <si>
    <t>GPIO[28]</t>
  </si>
  <si>
    <t>GPIO[29]</t>
  </si>
  <si>
    <t>GPIO[30]</t>
  </si>
  <si>
    <t>PIN Pull selector
0: pull down 1: pull up</t>
    <phoneticPr fontId="9" type="noConversion"/>
  </si>
  <si>
    <t>4'h0</t>
    <phoneticPr fontId="9" type="noConversion"/>
  </si>
  <si>
    <t>PIN Pull enable
0: disable pul function 1: enable pull function</t>
    <phoneticPr fontId="9" type="noConversion"/>
  </si>
  <si>
    <t>PIN Driving selector (typical value)
0000: 3mA   0001: 6mA   0010: 9mA   0011: 12mA  0100: 17mA  0101: 20mA    0110: 22mA  0111: 25mA
1000: 33mA 1001: 35mA 1010: 37mA 1011: 39mA  1100: 41mA  1101: 42.5mA 1110: 44mA  1111: 45mA</t>
    <phoneticPr fontId="9" type="noConversion"/>
  </si>
  <si>
    <t>2'h0</t>
    <phoneticPr fontId="9" type="noConversion"/>
  </si>
  <si>
    <t>2'h3</t>
    <phoneticPr fontId="9" type="noConversion"/>
  </si>
  <si>
    <t>PIN Driving selector (typical value)
0000: 6mA   0001: 9mA   0010: 12mA   0011: 15mA  0100: 18mA  0101: 21mA    0110: 24mA  0111: 27mA
1000: 30mA 1001: 33mA 1010: 36mA   1011: 39mA  1100: 41mA  1101: 42.5mA 1110: 44mA  1111: 45mA</t>
    <phoneticPr fontId="9" type="noConversion"/>
  </si>
  <si>
    <t>4'h6</t>
    <phoneticPr fontId="9" type="noConversion"/>
  </si>
  <si>
    <t>GPIO[64]</t>
  </si>
  <si>
    <t>GPIO[73]</t>
  </si>
  <si>
    <t>128H</t>
    <phoneticPr fontId="9" type="noConversion"/>
  </si>
  <si>
    <t>GPIO[74]</t>
  </si>
  <si>
    <t>GPIO[75]</t>
  </si>
  <si>
    <t>GPIO[76]</t>
  </si>
  <si>
    <t>GPIO[99]</t>
  </si>
  <si>
    <t>PIN function selection
00: Normal function
01: UART2_TXD
10: N/A
11: GPIO</t>
  </si>
  <si>
    <t>GPIO[100]</t>
  </si>
  <si>
    <t>PIN function selection
00: Normal function
01: UART2_RXD
10: N/A
11: GPIO</t>
  </si>
  <si>
    <t>GPIO[101]</t>
  </si>
  <si>
    <t>19CH</t>
    <phoneticPr fontId="9" type="noConversion"/>
  </si>
  <si>
    <t>GPIO[104]</t>
  </si>
  <si>
    <t>I2S1_BCLK</t>
    <phoneticPr fontId="9" type="noConversion"/>
  </si>
  <si>
    <t>PIN function selection
00: Normal function
01: TEST_CLKOUT
10: N/A
11: GPIO</t>
  </si>
  <si>
    <t>GPIO[110]</t>
  </si>
  <si>
    <t>GPIO[111]</t>
  </si>
  <si>
    <t>PIN function selection
00: Normal function
01: UART3_TXD
10: N/A
11: GPIO</t>
  </si>
  <si>
    <t>SENSOR3_MCLK</t>
    <phoneticPr fontId="9" type="noConversion"/>
  </si>
  <si>
    <t>GPIO[112]</t>
  </si>
  <si>
    <t>PIN function selection
00: Normal function
01: UART3_RXD
10: N/A
11: GPIO</t>
  </si>
  <si>
    <t>GPIO[114]</t>
  </si>
  <si>
    <t>PIN Pull selector
0: pull down 1: pull up</t>
    <phoneticPr fontId="9" type="noConversion"/>
  </si>
  <si>
    <t>GPIO[117]</t>
  </si>
  <si>
    <t>PIN function selection
00: Normal function
01: LPWM1
10: RGB_DAT21
11: GPIO</t>
  </si>
  <si>
    <t>BIFSD_DATA6</t>
  </si>
  <si>
    <t>GPIO[118]</t>
  </si>
  <si>
    <t>PIN function selection
00: Normal function
01: LPWM2
10: RGB_DAT22
11: GPIO</t>
  </si>
  <si>
    <t>BIFSD_DATA7</t>
  </si>
  <si>
    <t>GPIO[119]</t>
  </si>
  <si>
    <t>PIN function selection
00: Normal function
01: LPWM3
10: RGB_DAT23
11: GPIO</t>
  </si>
  <si>
    <t>00CH</t>
    <phoneticPr fontId="9" type="noConversion"/>
  </si>
  <si>
    <t>JTG_TCK</t>
    <phoneticPr fontId="9" type="noConversion"/>
  </si>
  <si>
    <t>I2C1_SCL</t>
    <phoneticPr fontId="9" type="noConversion"/>
  </si>
  <si>
    <t>1'h0</t>
    <phoneticPr fontId="9" type="noConversion"/>
  </si>
  <si>
    <t>PIN Schmitt trigger enable
0: disable 1: enable</t>
    <phoneticPr fontId="9" type="noConversion"/>
  </si>
  <si>
    <t>[7]</t>
    <phoneticPr fontId="9" type="noConversion"/>
  </si>
  <si>
    <t>1'h0</t>
    <phoneticPr fontId="9" type="noConversion"/>
  </si>
  <si>
    <t>2'h3</t>
    <phoneticPr fontId="9" type="noConversion"/>
  </si>
  <si>
    <t>SD2_DATA0</t>
    <phoneticPr fontId="9" type="noConversion"/>
  </si>
  <si>
    <t>SD2_DATA1</t>
    <phoneticPr fontId="9" type="noConversion"/>
  </si>
  <si>
    <t>I2S0_BCLK</t>
    <phoneticPr fontId="9" type="noConversion"/>
  </si>
  <si>
    <t>1C8H</t>
    <phoneticPr fontId="9" type="noConversion"/>
  </si>
  <si>
    <t>X2A_WKUPIN_N</t>
    <phoneticPr fontId="9" type="noConversion"/>
  </si>
  <si>
    <t>1D8H</t>
    <phoneticPr fontId="9" type="noConversion"/>
  </si>
  <si>
    <t>GPIO[4]</t>
    <phoneticPr fontId="2" type="noConversion"/>
  </si>
  <si>
    <t>GPIO[20]</t>
    <phoneticPr fontId="2" type="noConversion"/>
  </si>
  <si>
    <t>GPIO[22]</t>
    <phoneticPr fontId="2" type="noConversion"/>
  </si>
  <si>
    <t>GPIO[102]&amp;GPIO[106]</t>
    <phoneticPr fontId="2" type="noConversion"/>
  </si>
  <si>
    <t>GPIO[103]&amp;GPIO[107]</t>
    <phoneticPr fontId="2" type="noConversion"/>
  </si>
  <si>
    <t>GPIO[108]</t>
    <phoneticPr fontId="2" type="noConversion"/>
  </si>
  <si>
    <t>GPIO[26]</t>
    <phoneticPr fontId="2" type="noConversion"/>
  </si>
  <si>
    <t>O</t>
    <phoneticPr fontId="2" type="noConversion"/>
  </si>
  <si>
    <t>GPIO[113]</t>
    <phoneticPr fontId="2" type="noConversion"/>
  </si>
  <si>
    <t>GPIO[72]</t>
    <phoneticPr fontId="2" type="noConversion"/>
  </si>
  <si>
    <t>GPIO[77]</t>
    <phoneticPr fontId="2" type="noConversion"/>
  </si>
  <si>
    <t>GPIO[21]</t>
    <phoneticPr fontId="2" type="noConversion"/>
  </si>
  <si>
    <t xml:space="preserve">BASE_ADDR:0xA600_4000  </t>
    <phoneticPr fontId="9" type="noConversion"/>
  </si>
  <si>
    <t>pin_reg</t>
    <phoneticPr fontId="9" type="noConversion"/>
  </si>
  <si>
    <t>040H</t>
    <phoneticPr fontId="9" type="noConversion"/>
  </si>
  <si>
    <t>SPI0_CSN</t>
    <phoneticPr fontId="9" type="noConversion"/>
  </si>
  <si>
    <t>GPIO[16]</t>
    <phoneticPr fontId="9" type="noConversion"/>
  </si>
  <si>
    <t>4'h0</t>
    <phoneticPr fontId="9" type="noConversion"/>
  </si>
  <si>
    <t>GPIO[20]</t>
    <phoneticPr fontId="9" type="noConversion"/>
  </si>
  <si>
    <t>054H</t>
    <phoneticPr fontId="9" type="noConversion"/>
  </si>
  <si>
    <t>GPIO[21]</t>
    <phoneticPr fontId="9" type="noConversion"/>
  </si>
  <si>
    <t>GPIO[22]</t>
    <phoneticPr fontId="9" type="noConversion"/>
  </si>
  <si>
    <t>SD2_CLK</t>
    <phoneticPr fontId="9" type="noConversion"/>
  </si>
  <si>
    <t>SD2_CMD</t>
    <phoneticPr fontId="9" type="noConversion"/>
  </si>
  <si>
    <t>GPIO[107]</t>
    <phoneticPr fontId="9" type="noConversion"/>
  </si>
  <si>
    <t>Register Name</t>
    <phoneticPr fontId="9" type="noConversion"/>
  </si>
  <si>
    <t>Field Name</t>
    <phoneticPr fontId="9" type="noConversion"/>
  </si>
  <si>
    <t>GPIO</t>
    <phoneticPr fontId="9" type="noConversion"/>
  </si>
  <si>
    <t xml:space="preserve"> </t>
    <phoneticPr fontId="9" type="noConversion"/>
  </si>
  <si>
    <t>GPIO[3]</t>
    <phoneticPr fontId="9" type="noConversion"/>
  </si>
  <si>
    <t>1'h1</t>
    <phoneticPr fontId="9" type="noConversion"/>
  </si>
  <si>
    <t>PIN Pull up enable
0: disable 1: enable</t>
    <phoneticPr fontId="9" type="noConversion"/>
  </si>
  <si>
    <t>[7]</t>
    <phoneticPr fontId="9" type="noConversion"/>
  </si>
  <si>
    <t>[6]</t>
    <phoneticPr fontId="9" type="noConversion"/>
  </si>
  <si>
    <t>1'h0</t>
    <phoneticPr fontId="9" type="noConversion"/>
  </si>
  <si>
    <t>[5:2]</t>
    <phoneticPr fontId="9" type="noConversion"/>
  </si>
  <si>
    <t>4'h1</t>
    <phoneticPr fontId="9" type="noConversion"/>
  </si>
  <si>
    <t>PIN Driving selector (typical value)
0000: 6mA   0001: 9mA   0010: 12mA   0011: 15mA  0100: 18mA  0101: 21mA    0110: 24mA  0111: 27mA
1000: 30mA 1001: 33mA 1010: 36mA   1011: 39mA  1100: 41mA  1101: 42.5mA 1110: 44mA  1111: 45mA</t>
    <phoneticPr fontId="9" type="noConversion"/>
  </si>
  <si>
    <t>[1:0]</t>
    <phoneticPr fontId="9" type="noConversion"/>
  </si>
  <si>
    <t>2'h0</t>
    <phoneticPr fontId="9" type="noConversion"/>
  </si>
  <si>
    <t>010H</t>
    <phoneticPr fontId="9" type="noConversion"/>
  </si>
  <si>
    <t>JTG_TRSTN</t>
    <phoneticPr fontId="9" type="noConversion"/>
  </si>
  <si>
    <t>RW</t>
    <phoneticPr fontId="9" type="noConversion"/>
  </si>
  <si>
    <t>GPIO[4]</t>
    <phoneticPr fontId="9" type="noConversion"/>
  </si>
  <si>
    <t>[9]</t>
    <phoneticPr fontId="9" type="noConversion"/>
  </si>
  <si>
    <t>PIN Schmitt trigger enable
0: disable 1: enable</t>
    <phoneticPr fontId="9" type="noConversion"/>
  </si>
  <si>
    <t>[8]</t>
    <phoneticPr fontId="9" type="noConversion"/>
  </si>
  <si>
    <t>PIN Pull down enable
0: disable 1: enable</t>
    <phoneticPr fontId="9" type="noConversion"/>
  </si>
  <si>
    <t>PIN Mode selector
Unused in this chip</t>
    <phoneticPr fontId="9" type="noConversion"/>
  </si>
  <si>
    <t>[5:2]</t>
    <phoneticPr fontId="9" type="noConversion"/>
  </si>
  <si>
    <t>014H</t>
    <phoneticPr fontId="9" type="noConversion"/>
  </si>
  <si>
    <t>JTG_TMS</t>
    <phoneticPr fontId="9" type="noConversion"/>
  </si>
  <si>
    <t>GPIO[5]</t>
    <phoneticPr fontId="9" type="noConversion"/>
  </si>
  <si>
    <t>018H</t>
    <phoneticPr fontId="9" type="noConversion"/>
  </si>
  <si>
    <t>JTG_TDI</t>
    <phoneticPr fontId="9" type="noConversion"/>
  </si>
  <si>
    <t>GPIO[6]</t>
    <phoneticPr fontId="9" type="noConversion"/>
  </si>
  <si>
    <t>01CH</t>
    <phoneticPr fontId="9" type="noConversion"/>
  </si>
  <si>
    <t>JTG_TDO</t>
    <phoneticPr fontId="9" type="noConversion"/>
  </si>
  <si>
    <t>GPIO[7]</t>
    <phoneticPr fontId="9" type="noConversion"/>
  </si>
  <si>
    <t>020H</t>
    <phoneticPr fontId="9" type="noConversion"/>
  </si>
  <si>
    <t>I2C0_SCL</t>
    <phoneticPr fontId="9" type="noConversion"/>
  </si>
  <si>
    <t>GPIO[8]</t>
    <phoneticPr fontId="9" type="noConversion"/>
  </si>
  <si>
    <t>024H</t>
    <phoneticPr fontId="9" type="noConversion"/>
  </si>
  <si>
    <t>I2C0_SDA</t>
    <phoneticPr fontId="9" type="noConversion"/>
  </si>
  <si>
    <t>PIN config register</t>
    <phoneticPr fontId="9" type="noConversion"/>
  </si>
  <si>
    <t>GPIO[9]</t>
    <phoneticPr fontId="9" type="noConversion"/>
  </si>
  <si>
    <t>028H</t>
    <phoneticPr fontId="9" type="noConversion"/>
  </si>
  <si>
    <t>GPIO[10]</t>
    <phoneticPr fontId="9" type="noConversion"/>
  </si>
  <si>
    <t>PIN Pull selector
0: pull down 1: pull up</t>
    <phoneticPr fontId="9" type="noConversion"/>
  </si>
  <si>
    <t>02CH</t>
    <phoneticPr fontId="9" type="noConversion"/>
  </si>
  <si>
    <t>I2C1_SDA</t>
    <phoneticPr fontId="9" type="noConversion"/>
  </si>
  <si>
    <t>GPIO[11]</t>
    <phoneticPr fontId="9" type="noConversion"/>
  </si>
  <si>
    <t>030H</t>
    <phoneticPr fontId="9" type="noConversion"/>
  </si>
  <si>
    <t>I2C2_SCL</t>
    <phoneticPr fontId="9" type="noConversion"/>
  </si>
  <si>
    <t>GPIO[12]</t>
    <phoneticPr fontId="9" type="noConversion"/>
  </si>
  <si>
    <t>034H</t>
    <phoneticPr fontId="9" type="noConversion"/>
  </si>
  <si>
    <t>I2C2_SDA</t>
    <phoneticPr fontId="9" type="noConversion"/>
  </si>
  <si>
    <t>GPIO[13]</t>
    <phoneticPr fontId="9" type="noConversion"/>
  </si>
  <si>
    <t>038H</t>
    <phoneticPr fontId="9" type="noConversion"/>
  </si>
  <si>
    <t>I2C3_SCL</t>
    <phoneticPr fontId="9" type="noConversion"/>
  </si>
  <si>
    <t>GPIO[14]</t>
    <phoneticPr fontId="9" type="noConversion"/>
  </si>
  <si>
    <t>03CH</t>
    <phoneticPr fontId="9" type="noConversion"/>
  </si>
  <si>
    <t>I2C3_SDA</t>
    <phoneticPr fontId="9" type="noConversion"/>
  </si>
  <si>
    <t>GPIO[15]</t>
    <phoneticPr fontId="9" type="noConversion"/>
  </si>
  <si>
    <t>GPIO[25]</t>
    <phoneticPr fontId="9" type="noConversion"/>
  </si>
  <si>
    <t>068H</t>
    <phoneticPr fontId="9" type="noConversion"/>
  </si>
  <si>
    <t>BIFSD_RSTN</t>
    <phoneticPr fontId="9" type="noConversion"/>
  </si>
  <si>
    <t>GPIO[26]</t>
    <phoneticPr fontId="9" type="noConversion"/>
  </si>
  <si>
    <t>06CH</t>
    <phoneticPr fontId="9" type="noConversion"/>
  </si>
  <si>
    <t>BIFSPI_CSN</t>
    <phoneticPr fontId="9" type="noConversion"/>
  </si>
  <si>
    <t>GPIO[27]</t>
    <phoneticPr fontId="9" type="noConversion"/>
  </si>
  <si>
    <t>4'h1</t>
    <phoneticPr fontId="9" type="noConversion"/>
  </si>
  <si>
    <t>PIN Driving selector (typical value)
0000: 6mA   0001: 9mA   0010: 12mA   0011: 15mA  0100: 18mA  0101: 21mA    0110: 24mA  0111: 27mA
1000: 30mA 1001: 33mA 1010: 36mA   1011: 39mA  1100: 41mA  1101: 42.5mA 1110: 44mA  1111: 45mA</t>
    <phoneticPr fontId="9" type="noConversion"/>
  </si>
  <si>
    <t>BIFSPI_SCLK</t>
    <phoneticPr fontId="9" type="noConversion"/>
  </si>
  <si>
    <t>PIN config register</t>
    <phoneticPr fontId="9" type="noConversion"/>
  </si>
  <si>
    <t>GPIO[28]</t>
    <phoneticPr fontId="9" type="noConversion"/>
  </si>
  <si>
    <t>PIN Schmitt trigger enable
0: disable 1: enable</t>
    <phoneticPr fontId="9" type="noConversion"/>
  </si>
  <si>
    <t>[1:0]</t>
    <phoneticPr fontId="9" type="noConversion"/>
  </si>
  <si>
    <t>074H</t>
    <phoneticPr fontId="9" type="noConversion"/>
  </si>
  <si>
    <t>BIFSPI_MOSI</t>
    <phoneticPr fontId="9" type="noConversion"/>
  </si>
  <si>
    <t xml:space="preserve"> </t>
    <phoneticPr fontId="9" type="noConversion"/>
  </si>
  <si>
    <t>GPIO[29]</t>
    <phoneticPr fontId="9" type="noConversion"/>
  </si>
  <si>
    <t>[9]</t>
    <phoneticPr fontId="9" type="noConversion"/>
  </si>
  <si>
    <t>1'h0</t>
    <phoneticPr fontId="9" type="noConversion"/>
  </si>
  <si>
    <t>PIN Schmitt trigger enable
0: disable 1: enable</t>
    <phoneticPr fontId="9" type="noConversion"/>
  </si>
  <si>
    <t>1'h0</t>
    <phoneticPr fontId="9" type="noConversion"/>
  </si>
  <si>
    <t>PIN Mode selector
Unused in this chip</t>
    <phoneticPr fontId="9" type="noConversion"/>
  </si>
  <si>
    <t>078H</t>
    <phoneticPr fontId="9" type="noConversion"/>
  </si>
  <si>
    <t>BIFSPI_MISO</t>
    <phoneticPr fontId="9" type="noConversion"/>
  </si>
  <si>
    <t>GPIO[30]</t>
    <phoneticPr fontId="9" type="noConversion"/>
  </si>
  <si>
    <t>1'h1</t>
    <phoneticPr fontId="9" type="noConversion"/>
  </si>
  <si>
    <t>100H</t>
    <phoneticPr fontId="9" type="noConversion"/>
  </si>
  <si>
    <t>SD0_DET_N</t>
    <phoneticPr fontId="9" type="noConversion"/>
  </si>
  <si>
    <t xml:space="preserve"> </t>
    <phoneticPr fontId="9" type="noConversion"/>
  </si>
  <si>
    <t>GPIO[64]</t>
    <phoneticPr fontId="9" type="noConversion"/>
  </si>
  <si>
    <t>1'h1</t>
    <phoneticPr fontId="9" type="noConversion"/>
  </si>
  <si>
    <t>PIN Schmitt trigger enable
0: disable 1: enable</t>
    <phoneticPr fontId="9" type="noConversion"/>
  </si>
  <si>
    <t>PIN Pull enable
0: disable pul function 1: enable pull function</t>
    <phoneticPr fontId="9" type="noConversion"/>
  </si>
  <si>
    <t>4'h0</t>
    <phoneticPr fontId="9" type="noConversion"/>
  </si>
  <si>
    <t>120H</t>
    <phoneticPr fontId="9" type="noConversion"/>
  </si>
  <si>
    <t>RW</t>
    <phoneticPr fontId="9" type="noConversion"/>
  </si>
  <si>
    <t>GPIO[72]</t>
    <phoneticPr fontId="9" type="noConversion"/>
  </si>
  <si>
    <t>1'h0</t>
    <phoneticPr fontId="9" type="noConversion"/>
  </si>
  <si>
    <t>[7]</t>
    <phoneticPr fontId="9" type="noConversion"/>
  </si>
  <si>
    <t>4'h6</t>
    <phoneticPr fontId="9" type="noConversion"/>
  </si>
  <si>
    <t>PIN Driving selector (typical value)
0000: 3mA   0001: 6mA   0010: 9mA   0011: 12mA  0100: 17mA  0101: 20mA    0110: 22mA  0111: 25mA
1000: 33mA 1001: 35mA 1010: 37mA 1011: 39mA  1100: 41mA  1101: 42.5mA 1110: 44mA  1111: 45mA</t>
    <phoneticPr fontId="9" type="noConversion"/>
  </si>
  <si>
    <t>124H</t>
    <phoneticPr fontId="9" type="noConversion"/>
  </si>
  <si>
    <t>GPIO[73]</t>
    <phoneticPr fontId="9" type="noConversion"/>
  </si>
  <si>
    <t>[8]</t>
    <phoneticPr fontId="9" type="noConversion"/>
  </si>
  <si>
    <t>1'h1</t>
    <phoneticPr fontId="9" type="noConversion"/>
  </si>
  <si>
    <t>PIN Pull up enable
0: disable 1: enable</t>
    <phoneticPr fontId="9" type="noConversion"/>
  </si>
  <si>
    <t>PIN Mode selector
Unused in this chip</t>
    <phoneticPr fontId="9" type="noConversion"/>
  </si>
  <si>
    <t>PIN Driving selector (typical value)
0000: 3mA   0001: 6mA   0010: 9mA   0011: 12mA  0100: 17mA  0101: 20mA    0110: 22mA  0111: 25mA
1000: 33mA 1001: 35mA 1010: 37mA 1011: 39mA  1100: 41mA  1101: 42.5mA 1110: 44mA  1111: 45mA</t>
    <phoneticPr fontId="9" type="noConversion"/>
  </si>
  <si>
    <t>RW</t>
    <phoneticPr fontId="9" type="noConversion"/>
  </si>
  <si>
    <t>GPIO[74]</t>
    <phoneticPr fontId="9" type="noConversion"/>
  </si>
  <si>
    <t>[7]</t>
    <phoneticPr fontId="9" type="noConversion"/>
  </si>
  <si>
    <t>[6]</t>
    <phoneticPr fontId="9" type="noConversion"/>
  </si>
  <si>
    <t>PIN Mode selector
Unused in this chip</t>
    <phoneticPr fontId="9" type="noConversion"/>
  </si>
  <si>
    <t>PIN Driving selector (typical value)
0000: 3mA   0001: 6mA   0010: 9mA   0011: 12mA  0100: 17mA  0101: 20mA    0110: 22mA  0111: 25mA
1000: 33mA 1001: 35mA 1010: 37mA 1011: 39mA  1100: 41mA  1101: 42.5mA 1110: 44mA  1111: 45mA</t>
    <phoneticPr fontId="9" type="noConversion"/>
  </si>
  <si>
    <t>12CH</t>
    <phoneticPr fontId="9" type="noConversion"/>
  </si>
  <si>
    <t>GPIO[75]</t>
    <phoneticPr fontId="9" type="noConversion"/>
  </si>
  <si>
    <t>PIN Pull up enable
0: disable 1: enable</t>
    <phoneticPr fontId="9" type="noConversion"/>
  </si>
  <si>
    <t>4'h6</t>
    <phoneticPr fontId="9" type="noConversion"/>
  </si>
  <si>
    <t>130H</t>
    <phoneticPr fontId="9" type="noConversion"/>
  </si>
  <si>
    <t>SD2_DATA2</t>
    <phoneticPr fontId="9" type="noConversion"/>
  </si>
  <si>
    <t>GPIO[76]</t>
    <phoneticPr fontId="9" type="noConversion"/>
  </si>
  <si>
    <t>1'h1</t>
    <phoneticPr fontId="9" type="noConversion"/>
  </si>
  <si>
    <t>1'h0</t>
    <phoneticPr fontId="9" type="noConversion"/>
  </si>
  <si>
    <t>2'h3</t>
    <phoneticPr fontId="9" type="noConversion"/>
  </si>
  <si>
    <t>134H</t>
    <phoneticPr fontId="9" type="noConversion"/>
  </si>
  <si>
    <t>SD2_DATA3</t>
    <phoneticPr fontId="9" type="noConversion"/>
  </si>
  <si>
    <t>GPIO[77]</t>
    <phoneticPr fontId="9" type="noConversion"/>
  </si>
  <si>
    <t>[9]</t>
    <phoneticPr fontId="9" type="noConversion"/>
  </si>
  <si>
    <t>[8]</t>
    <phoneticPr fontId="9" type="noConversion"/>
  </si>
  <si>
    <t>1'h1</t>
    <phoneticPr fontId="9" type="noConversion"/>
  </si>
  <si>
    <t>PIN Pull down enable
0: disable 1: enable</t>
    <phoneticPr fontId="9" type="noConversion"/>
  </si>
  <si>
    <t>1'h0</t>
    <phoneticPr fontId="9" type="noConversion"/>
  </si>
  <si>
    <t>[5:2]</t>
    <phoneticPr fontId="9" type="noConversion"/>
  </si>
  <si>
    <t>4'h6</t>
    <phoneticPr fontId="9" type="noConversion"/>
  </si>
  <si>
    <t>PIN Driving selector (typical value)
0000: 3mA   0001: 6mA   0010: 9mA   0011: 12mA  0100: 17mA  0101: 20mA    0110: 22mA  0111: 25mA
1000: 33mA 1001: 35mA 1010: 37mA 1011: 39mA  1100: 41mA  1101: 42.5mA 1110: 44mA  1111: 45mA</t>
    <phoneticPr fontId="9" type="noConversion"/>
  </si>
  <si>
    <t>18CH</t>
    <phoneticPr fontId="9" type="noConversion"/>
  </si>
  <si>
    <t>UART1_RTSN</t>
    <phoneticPr fontId="9" type="noConversion"/>
  </si>
  <si>
    <t>RW</t>
    <phoneticPr fontId="9" type="noConversion"/>
  </si>
  <si>
    <t>PIN config register</t>
    <phoneticPr fontId="9" type="noConversion"/>
  </si>
  <si>
    <t>GPIO[99]</t>
    <phoneticPr fontId="9" type="noConversion"/>
  </si>
  <si>
    <t>PIN Schmitt trigger enable
0: disable 1: enable</t>
    <phoneticPr fontId="9" type="noConversion"/>
  </si>
  <si>
    <t>[6]</t>
    <phoneticPr fontId="9" type="noConversion"/>
  </si>
  <si>
    <t>PIN Pull enable
0: disable pul function 1: enable pull function</t>
    <phoneticPr fontId="9" type="noConversion"/>
  </si>
  <si>
    <t>[5:2]</t>
    <phoneticPr fontId="9" type="noConversion"/>
  </si>
  <si>
    <t>4'h0</t>
    <phoneticPr fontId="9" type="noConversion"/>
  </si>
  <si>
    <t>2'h3</t>
    <phoneticPr fontId="9" type="noConversion"/>
  </si>
  <si>
    <t>190H</t>
    <phoneticPr fontId="9" type="noConversion"/>
  </si>
  <si>
    <t>UART1_CTSN</t>
    <phoneticPr fontId="9" type="noConversion"/>
  </si>
  <si>
    <t>RW</t>
    <phoneticPr fontId="9" type="noConversion"/>
  </si>
  <si>
    <t>GPIO[100]</t>
    <phoneticPr fontId="9" type="noConversion"/>
  </si>
  <si>
    <t>[8]</t>
    <phoneticPr fontId="9" type="noConversion"/>
  </si>
  <si>
    <t>1'h0</t>
    <phoneticPr fontId="9" type="noConversion"/>
  </si>
  <si>
    <t>PIN Schmitt trigger enable
0: disable 1: enable</t>
    <phoneticPr fontId="9" type="noConversion"/>
  </si>
  <si>
    <t>[7]</t>
    <phoneticPr fontId="9" type="noConversion"/>
  </si>
  <si>
    <t>PIN Pull selector
0: pull down 1: pull up</t>
    <phoneticPr fontId="9" type="noConversion"/>
  </si>
  <si>
    <t>1'h1</t>
    <phoneticPr fontId="9" type="noConversion"/>
  </si>
  <si>
    <t>PIN Pull enable
0: disable pul function 1: enable pull function</t>
    <phoneticPr fontId="9" type="noConversion"/>
  </si>
  <si>
    <t>PIN Driving selector (typical value)
0000: 3mA   0001: 6mA   0010: 9mA   0011: 12mA  0100: 17mA  0101: 20mA    0110: 22mA  0111: 25mA
1000: 33mA 1001: 35mA 1010: 37mA 1011: 39mA  1100: 41mA  1101: 42.5mA 1110: 44mA  1111: 45mA</t>
    <phoneticPr fontId="9" type="noConversion"/>
  </si>
  <si>
    <t>[1:0]</t>
    <phoneticPr fontId="9" type="noConversion"/>
  </si>
  <si>
    <t>194H</t>
    <phoneticPr fontId="9" type="noConversion"/>
  </si>
  <si>
    <t>I2S0_MCLK</t>
    <phoneticPr fontId="9" type="noConversion"/>
  </si>
  <si>
    <t xml:space="preserve"> </t>
    <phoneticPr fontId="9" type="noConversion"/>
  </si>
  <si>
    <t>GPIO[101]</t>
    <phoneticPr fontId="9" type="noConversion"/>
  </si>
  <si>
    <t>[8]</t>
    <phoneticPr fontId="9" type="noConversion"/>
  </si>
  <si>
    <t>PIN Pull selector
0: pull down 1: pull up</t>
    <phoneticPr fontId="9" type="noConversion"/>
  </si>
  <si>
    <t>[6]</t>
    <phoneticPr fontId="9" type="noConversion"/>
  </si>
  <si>
    <t>[5:2]</t>
    <phoneticPr fontId="9" type="noConversion"/>
  </si>
  <si>
    <t>4'h0</t>
    <phoneticPr fontId="9" type="noConversion"/>
  </si>
  <si>
    <t>198H</t>
    <phoneticPr fontId="9" type="noConversion"/>
  </si>
  <si>
    <t>RW</t>
    <phoneticPr fontId="9" type="noConversion"/>
  </si>
  <si>
    <t xml:space="preserve"> </t>
    <phoneticPr fontId="9" type="noConversion"/>
  </si>
  <si>
    <t>PIN config register</t>
    <phoneticPr fontId="9" type="noConversion"/>
  </si>
  <si>
    <t>GPIO[102]</t>
    <phoneticPr fontId="9" type="noConversion"/>
  </si>
  <si>
    <t>1'h1</t>
    <phoneticPr fontId="9" type="noConversion"/>
  </si>
  <si>
    <t>[5:2]</t>
    <phoneticPr fontId="9" type="noConversion"/>
  </si>
  <si>
    <t>4'h0</t>
    <phoneticPr fontId="9" type="noConversion"/>
  </si>
  <si>
    <t>[1:0]</t>
    <phoneticPr fontId="9" type="noConversion"/>
  </si>
  <si>
    <t>I2S0_LRCK</t>
    <phoneticPr fontId="9" type="noConversion"/>
  </si>
  <si>
    <t>RW</t>
    <phoneticPr fontId="9" type="noConversion"/>
  </si>
  <si>
    <t xml:space="preserve"> </t>
    <phoneticPr fontId="9" type="noConversion"/>
  </si>
  <si>
    <t>GPIO[103]</t>
    <phoneticPr fontId="9" type="noConversion"/>
  </si>
  <si>
    <t>[8]</t>
    <phoneticPr fontId="9" type="noConversion"/>
  </si>
  <si>
    <t>PIN Schmitt trigger enable
0: disable 1: enable</t>
    <phoneticPr fontId="9" type="noConversion"/>
  </si>
  <si>
    <t>2'h3</t>
    <phoneticPr fontId="9" type="noConversion"/>
  </si>
  <si>
    <t>1A0H</t>
    <phoneticPr fontId="9" type="noConversion"/>
  </si>
  <si>
    <t>I2S0_SDIO</t>
    <phoneticPr fontId="9" type="noConversion"/>
  </si>
  <si>
    <t>GPIO[104]</t>
    <phoneticPr fontId="9" type="noConversion"/>
  </si>
  <si>
    <t>[6]</t>
    <phoneticPr fontId="9" type="noConversion"/>
  </si>
  <si>
    <t>1A8H</t>
    <phoneticPr fontId="9" type="noConversion"/>
  </si>
  <si>
    <t>GPIO[106]</t>
    <phoneticPr fontId="9" type="noConversion"/>
  </si>
  <si>
    <t>1ACH</t>
    <phoneticPr fontId="9" type="noConversion"/>
  </si>
  <si>
    <t>I2S1_LRCK</t>
    <phoneticPr fontId="9" type="noConversion"/>
  </si>
  <si>
    <t>1B0H</t>
    <phoneticPr fontId="9" type="noConversion"/>
  </si>
  <si>
    <t>I2S1_SDIO</t>
    <phoneticPr fontId="9" type="noConversion"/>
  </si>
  <si>
    <t>GPIO[108]</t>
    <phoneticPr fontId="9" type="noConversion"/>
  </si>
  <si>
    <t>1B4H</t>
    <phoneticPr fontId="9" type="noConversion"/>
  </si>
  <si>
    <t>SENSOR0_MCLK</t>
    <phoneticPr fontId="9" type="noConversion"/>
  </si>
  <si>
    <t>GPIO[109]</t>
    <phoneticPr fontId="9" type="noConversion"/>
  </si>
  <si>
    <t>1B8H</t>
    <phoneticPr fontId="9" type="noConversion"/>
  </si>
  <si>
    <t>SENSOR1_MCLK</t>
    <phoneticPr fontId="9" type="noConversion"/>
  </si>
  <si>
    <t>GPIO[110]</t>
    <phoneticPr fontId="9" type="noConversion"/>
  </si>
  <si>
    <t>1BCH</t>
    <phoneticPr fontId="9" type="noConversion"/>
  </si>
  <si>
    <t>SENSOR2_MCLK</t>
    <phoneticPr fontId="9" type="noConversion"/>
  </si>
  <si>
    <t>GPIO[111]</t>
    <phoneticPr fontId="9" type="noConversion"/>
  </si>
  <si>
    <t>1C0H</t>
    <phoneticPr fontId="9" type="noConversion"/>
  </si>
  <si>
    <t>GPIO[112]</t>
    <phoneticPr fontId="9" type="noConversion"/>
  </si>
  <si>
    <t>1C4H</t>
    <phoneticPr fontId="9" type="noConversion"/>
  </si>
  <si>
    <t>WDT_RSTOUT_N</t>
    <phoneticPr fontId="9" type="noConversion"/>
  </si>
  <si>
    <t>GPIO[113]</t>
    <phoneticPr fontId="9" type="noConversion"/>
  </si>
  <si>
    <t>GPIO[114]</t>
    <phoneticPr fontId="9" type="noConversion"/>
  </si>
  <si>
    <t>1D4H</t>
    <phoneticPr fontId="9" type="noConversion"/>
  </si>
  <si>
    <t>BIFSD_DATA5</t>
    <phoneticPr fontId="9" type="noConversion"/>
  </si>
  <si>
    <t>GPIO[117]</t>
    <phoneticPr fontId="9" type="noConversion"/>
  </si>
  <si>
    <t>GPIO[118]</t>
    <phoneticPr fontId="9" type="noConversion"/>
  </si>
  <si>
    <t>1DCH</t>
    <phoneticPr fontId="9" type="noConversion"/>
  </si>
  <si>
    <t>GPIO[119]</t>
    <phoneticPr fontId="9" type="noConversion"/>
  </si>
  <si>
    <t>GPIO[109]</t>
    <phoneticPr fontId="2" type="noConversion"/>
  </si>
  <si>
    <t>PU</t>
    <phoneticPr fontId="2" type="noConversion"/>
  </si>
  <si>
    <t>PU</t>
    <phoneticPr fontId="2" type="noConversion"/>
  </si>
  <si>
    <t>X2A_WKUPIN_N</t>
    <phoneticPr fontId="2" type="noConversion"/>
  </si>
  <si>
    <t>WDT_RSTOUT_N</t>
    <phoneticPr fontId="2" type="noConversion"/>
  </si>
  <si>
    <t>4K</t>
    <phoneticPr fontId="2" type="noConversion"/>
  </si>
  <si>
    <t>PU</t>
    <phoneticPr fontId="2" type="noConversion"/>
  </si>
  <si>
    <t>PU</t>
    <phoneticPr fontId="2" type="noConversion"/>
  </si>
  <si>
    <t>PU</t>
    <phoneticPr fontId="2" type="noConversion"/>
  </si>
  <si>
    <t>4K</t>
    <phoneticPr fontId="2" type="noConversion"/>
  </si>
  <si>
    <t>PI_LED_nPWR</t>
    <phoneticPr fontId="2" type="noConversion"/>
  </si>
  <si>
    <t>nRPIBOOT</t>
    <phoneticPr fontId="2" type="noConversion"/>
  </si>
  <si>
    <t>X3 IO Name</t>
    <phoneticPr fontId="2" type="noConversion"/>
  </si>
  <si>
    <t>Module IO Name</t>
    <phoneticPr fontId="2" type="noConversion"/>
  </si>
  <si>
    <t>Description</t>
    <phoneticPr fontId="2" type="noConversion"/>
  </si>
  <si>
    <t>Power on state</t>
    <phoneticPr fontId="2" type="noConversion"/>
  </si>
  <si>
    <t>Pull Strength</t>
    <phoneticPr fontId="2" type="noConversion"/>
  </si>
  <si>
    <t>UART0</t>
    <phoneticPr fontId="2" type="noConversion"/>
  </si>
  <si>
    <t>I2C1</t>
    <phoneticPr fontId="2" type="noConversion"/>
  </si>
  <si>
    <t>Power_EN</t>
    <phoneticPr fontId="2" type="noConversion"/>
  </si>
  <si>
    <t>nEXTRST</t>
    <phoneticPr fontId="2" type="noConversion"/>
  </si>
  <si>
    <t>Watchdog</t>
    <phoneticPr fontId="2" type="noConversion"/>
  </si>
  <si>
    <t>Ethernet</t>
    <phoneticPr fontId="2" type="noConversion"/>
  </si>
  <si>
    <t>MIPI CSI RX</t>
    <phoneticPr fontId="2" type="noConversion"/>
  </si>
  <si>
    <t>SDIO3.0</t>
    <phoneticPr fontId="2" type="noConversion"/>
  </si>
  <si>
    <t>WL_ndisable</t>
  </si>
  <si>
    <t>WL_ndisable</t>
    <phoneticPr fontId="2" type="noConversion"/>
  </si>
  <si>
    <t>System Status Indicator</t>
    <phoneticPr fontId="2" type="noConversion"/>
  </si>
  <si>
    <t>Power Good Indicator</t>
    <phoneticPr fontId="2" type="noConversion"/>
  </si>
  <si>
    <t>Power_Good/
CPU RSTN</t>
    <phoneticPr fontId="2" type="noConversion"/>
  </si>
  <si>
    <t>Boot Config</t>
    <phoneticPr fontId="2" type="noConversion"/>
  </si>
  <si>
    <t>I2C clock pin: typically used for Camera and Display. Internal 4kΩ pull up to MD_3.3V</t>
  </si>
  <si>
    <t>I2C Data pin: typically used for Camera and Display. Internal 4kΩ pull up to MD_3.3V</t>
  </si>
  <si>
    <t>Output. Driven low during reset; Driven high (MD_3.3V) once the Module CPU has started to boot. Internally pulled up via4kΩ to 3.3V</t>
  </si>
  <si>
    <t>Input. Drive low to power off the Module. Internally pulled up with a 47kΩ to +5V</t>
  </si>
  <si>
    <t xml:space="preserve">Output to power-switch for the SD card. The Module sets this pin high (3.3V) to signal that power to the SD card should be turned on.defaults Output low. If booting from the SD card is required then a pullup should also be fitted so the power-switch defaults to on. </t>
  </si>
  <si>
    <t>Bidirectional HDMI0 SCL. Internally pulled up with a 2kΩ. 5V tolerant. (It can be connected directly to a HDMI connector; a small amount of ESD protection is provided on the Module by an on-board HDMI05-CL02F3)</t>
  </si>
  <si>
    <t>Bidirectional HDMI0 SDA. Internally pulled up with a 2kΩ. 5V tolerant. (It can be connected directly to a HDMI connector; a small amount of ESD protection is provided on the Module by an on-board HDMI05-CL02F3)</t>
  </si>
  <si>
    <t>Input HDMI0 CEC. 5V tolerant (It can be connected directly to a HDMI connector; a small amount of ESD protection is provided on the Module by an on-board HDMI05-CL02F3)</t>
  </si>
  <si>
    <t>Input HDMI0 hotplug. 5V tolerant. (It can be connected directly to a HDMI connector; a small amount of ESD protection is provided on the Module by an on-board HDMI05-CL02F3)</t>
  </si>
  <si>
    <t>Input (3.3V signal) USB OTG Pin. Internally pulled up 4K to 3V3. When grounded the Module becomes a USB host but the correct OS driver also needs to be used</t>
  </si>
  <si>
    <t>Direction</t>
    <phoneticPr fontId="2" type="noConversion"/>
  </si>
  <si>
    <t>IO
Power Domain</t>
    <phoneticPr fontId="2" type="noConversion"/>
  </si>
  <si>
    <t>SPI1_MOSI</t>
    <phoneticPr fontId="2" type="noConversion"/>
  </si>
  <si>
    <t>I</t>
    <phoneticPr fontId="2" type="noConversion"/>
  </si>
  <si>
    <t>O</t>
    <phoneticPr fontId="2" type="noConversion"/>
  </si>
  <si>
    <t>I/O</t>
    <phoneticPr fontId="2" type="noConversion"/>
  </si>
  <si>
    <t>Function</t>
    <phoneticPr fontId="2" type="noConversion"/>
  </si>
  <si>
    <t>GPIO[3]</t>
    <phoneticPr fontId="2" type="noConversion"/>
  </si>
  <si>
    <t>GPIO[5]</t>
    <phoneticPr fontId="2" type="noConversion"/>
  </si>
  <si>
    <t>GPIO[100]</t>
    <phoneticPr fontId="2" type="noConversion"/>
  </si>
  <si>
    <t>I2C2_SCL</t>
    <phoneticPr fontId="2" type="noConversion"/>
  </si>
  <si>
    <t>UART1_RTSN</t>
    <phoneticPr fontId="2" type="noConversion"/>
  </si>
  <si>
    <t>UART1_CTSN</t>
    <phoneticPr fontId="2" type="noConversion"/>
  </si>
  <si>
    <t>I/O</t>
    <phoneticPr fontId="2" type="noConversion"/>
  </si>
  <si>
    <t>GPIO[8]</t>
    <phoneticPr fontId="2" type="noConversion"/>
  </si>
  <si>
    <t>GPIO[9]</t>
    <phoneticPr fontId="2" type="noConversion"/>
  </si>
  <si>
    <t>GPIO[13]</t>
    <phoneticPr fontId="2" type="noConversion"/>
  </si>
  <si>
    <t>I2C3_SDA</t>
    <phoneticPr fontId="2" type="noConversion"/>
  </si>
  <si>
    <t>GPIO[117]</t>
    <phoneticPr fontId="2" type="noConversion"/>
  </si>
  <si>
    <t>GPIO[118]</t>
    <phoneticPr fontId="2" type="noConversion"/>
  </si>
  <si>
    <t>GPIO[119]</t>
    <phoneticPr fontId="2" type="noConversion"/>
  </si>
  <si>
    <t>GPIO[114]</t>
    <phoneticPr fontId="2" type="noConversion"/>
  </si>
  <si>
    <t>GPIO[109]</t>
    <phoneticPr fontId="2" type="noConversion"/>
  </si>
  <si>
    <t>GPIO[110]</t>
    <phoneticPr fontId="2" type="noConversion"/>
  </si>
  <si>
    <t>GPIO0[10]</t>
    <phoneticPr fontId="2" type="noConversion"/>
  </si>
  <si>
    <t>GPIO0[11]</t>
    <phoneticPr fontId="2" type="noConversion"/>
  </si>
  <si>
    <t>GPIO[113]</t>
    <phoneticPr fontId="2" type="noConversion"/>
  </si>
  <si>
    <t>PWM4</t>
    <phoneticPr fontId="2" type="noConversion"/>
  </si>
  <si>
    <t>PCM_MCLK</t>
    <phoneticPr fontId="2" type="noConversion"/>
  </si>
  <si>
    <t>PCM_LRCK</t>
    <phoneticPr fontId="2" type="noConversion"/>
  </si>
  <si>
    <t>PCM_OUT</t>
    <phoneticPr fontId="2" type="noConversion"/>
  </si>
  <si>
    <t>UART3_TXD</t>
    <phoneticPr fontId="2" type="noConversion"/>
  </si>
  <si>
    <t>UART2_RXD</t>
    <phoneticPr fontId="2" type="noConversion"/>
  </si>
  <si>
    <t>Function 0</t>
    <phoneticPr fontId="2" type="noConversion"/>
  </si>
  <si>
    <t>Function</t>
    <phoneticPr fontId="2" type="noConversion"/>
  </si>
  <si>
    <t>JTG_TCK</t>
    <phoneticPr fontId="2" type="noConversion"/>
  </si>
  <si>
    <t>JTG_TRSTN</t>
    <phoneticPr fontId="2" type="noConversion"/>
  </si>
  <si>
    <t>JTC_TMS</t>
    <phoneticPr fontId="2" type="noConversion"/>
  </si>
  <si>
    <t>JTG_TDI</t>
    <phoneticPr fontId="2" type="noConversion"/>
  </si>
  <si>
    <t>O</t>
    <phoneticPr fontId="2" type="noConversion"/>
  </si>
  <si>
    <t>SENSOR3_MCLK</t>
    <phoneticPr fontId="2" type="noConversion"/>
  </si>
  <si>
    <t>I/O</t>
    <phoneticPr fontId="2" type="noConversion"/>
  </si>
  <si>
    <t>I2C3_SCL</t>
    <phoneticPr fontId="2" type="noConversion"/>
  </si>
  <si>
    <t>I</t>
    <phoneticPr fontId="2" type="noConversion"/>
  </si>
  <si>
    <t>I</t>
    <phoneticPr fontId="2" type="noConversion"/>
  </si>
  <si>
    <t>Function 1</t>
    <phoneticPr fontId="2" type="noConversion"/>
  </si>
  <si>
    <t>O</t>
    <phoneticPr fontId="2" type="noConversion"/>
  </si>
  <si>
    <t>PWM0</t>
    <phoneticPr fontId="2" type="noConversion"/>
  </si>
  <si>
    <t>SPI1_MISO</t>
    <phoneticPr fontId="2" type="noConversion"/>
  </si>
  <si>
    <t>UART3_RXD</t>
    <phoneticPr fontId="2" type="noConversion"/>
  </si>
  <si>
    <t>SPI2_MISO</t>
    <phoneticPr fontId="2" type="noConversion"/>
  </si>
  <si>
    <t>SPI2_CSN</t>
    <phoneticPr fontId="2" type="noConversion"/>
  </si>
  <si>
    <t>UART2_TXD</t>
    <phoneticPr fontId="2" type="noConversion"/>
  </si>
  <si>
    <t>Function 2</t>
    <phoneticPr fontId="2" type="noConversion"/>
  </si>
  <si>
    <t>I/O</t>
    <phoneticPr fontId="2" type="noConversion"/>
  </si>
  <si>
    <t>GPIO[6]</t>
    <phoneticPr fontId="2" type="noConversion"/>
  </si>
  <si>
    <t>I/O</t>
    <phoneticPr fontId="2" type="noConversion"/>
  </si>
  <si>
    <t>GPIO[7]</t>
    <phoneticPr fontId="2" type="noConversion"/>
  </si>
  <si>
    <t>GPIO[22]</t>
    <phoneticPr fontId="2" type="noConversion"/>
  </si>
  <si>
    <t>I/O</t>
    <phoneticPr fontId="2" type="noConversion"/>
  </si>
  <si>
    <t>GPIO[25]</t>
    <phoneticPr fontId="2" type="noConversion"/>
  </si>
  <si>
    <t>GPIO[101]</t>
    <phoneticPr fontId="2" type="noConversion"/>
  </si>
  <si>
    <t>GPIO[102]&amp;GPIO[106]</t>
    <phoneticPr fontId="2" type="noConversion"/>
  </si>
  <si>
    <t>GPIO[104]</t>
    <phoneticPr fontId="2" type="noConversion"/>
  </si>
  <si>
    <t>GPIO[111]</t>
    <phoneticPr fontId="2" type="noConversion"/>
  </si>
  <si>
    <t>GPIO[112]</t>
    <phoneticPr fontId="2" type="noConversion"/>
  </si>
  <si>
    <t>GPIO[12]</t>
    <phoneticPr fontId="2" type="noConversion"/>
  </si>
  <si>
    <t>GPIO[14]</t>
    <phoneticPr fontId="2" type="noConversion"/>
  </si>
  <si>
    <t>GPIO[15]</t>
    <phoneticPr fontId="2" type="noConversion"/>
  </si>
  <si>
    <t>GPIO[99]</t>
    <phoneticPr fontId="2" type="noConversion"/>
  </si>
  <si>
    <t>Typically used to shut down the camera to reduce power. Reassigning this pin to another function isn’t recommended. MD_3.3V signalling</t>
    <phoneticPr fontId="2" type="noConversion"/>
  </si>
  <si>
    <t>MD_3.3V</t>
  </si>
  <si>
    <t>MD_1.8V</t>
  </si>
  <si>
    <t>MD_1.8V</t>
    <phoneticPr fontId="2" type="noConversion"/>
  </si>
  <si>
    <t>MD_3.3V/MD_1.8V</t>
    <phoneticPr fontId="2" type="noConversion"/>
  </si>
  <si>
    <t>Default Function</t>
    <phoneticPr fontId="2" type="noConversion"/>
  </si>
  <si>
    <t>SPI1_MISO</t>
    <phoneticPr fontId="2" type="noConversion"/>
  </si>
  <si>
    <t>GPIO[117]</t>
    <phoneticPr fontId="2" type="noConversion"/>
  </si>
  <si>
    <t>GPIO[118]</t>
    <phoneticPr fontId="2" type="noConversion"/>
  </si>
  <si>
    <t>GPIO[119]</t>
    <phoneticPr fontId="2" type="noConversion"/>
  </si>
  <si>
    <t>I2C0_SCL</t>
    <phoneticPr fontId="2" type="noConversion"/>
  </si>
  <si>
    <t>I2C0_SDA</t>
    <phoneticPr fontId="2" type="noConversion"/>
  </si>
  <si>
    <t>O</t>
    <phoneticPr fontId="2" type="noConversion"/>
  </si>
  <si>
    <t>GPIO[12]</t>
    <phoneticPr fontId="2" type="noConversion"/>
  </si>
  <si>
    <t>I2C3_SCL</t>
    <phoneticPr fontId="2" type="noConversion"/>
  </si>
  <si>
    <t>Camera_GPIO</t>
    <phoneticPr fontId="2" type="noConversion"/>
  </si>
  <si>
    <t>GPIO[109]</t>
    <phoneticPr fontId="2" type="noConversion"/>
  </si>
  <si>
    <t>GPIO[110]</t>
    <phoneticPr fontId="2" type="noConversion"/>
  </si>
  <si>
    <t>I2C1_SCL</t>
    <phoneticPr fontId="2" type="noConversion"/>
  </si>
  <si>
    <t>I2C1_SDA</t>
    <phoneticPr fontId="2" type="noConversion"/>
  </si>
  <si>
    <t>I/O</t>
    <phoneticPr fontId="2" type="noConversion"/>
  </si>
  <si>
    <t>GPIO[99]</t>
    <phoneticPr fontId="2" type="noConversion"/>
  </si>
  <si>
    <t>GPIO[100]</t>
    <phoneticPr fontId="2" type="noConversion"/>
  </si>
  <si>
    <t>nEXTRST</t>
    <phoneticPr fontId="2" type="noConversion"/>
  </si>
  <si>
    <t>GPIO/Function</t>
    <phoneticPr fontId="2" type="noConversion"/>
  </si>
  <si>
    <r>
      <rPr>
        <sz val="10"/>
        <color rgb="FF333333"/>
        <rFont val="Calibri"/>
        <family val="2"/>
      </rPr>
      <t>Ethernet pair 3 positive (connect to transformer or MagJack)</t>
    </r>
    <phoneticPr fontId="2" type="noConversion"/>
  </si>
  <si>
    <r>
      <rPr>
        <sz val="10"/>
        <color rgb="FF333333"/>
        <rFont val="Calibri"/>
        <family val="2"/>
      </rPr>
      <t>Ethernet pair 3 negative (connect to transformer or MagJack)</t>
    </r>
    <phoneticPr fontId="2" type="noConversion"/>
  </si>
  <si>
    <r>
      <rPr>
        <sz val="10"/>
        <color rgb="FF333333"/>
        <rFont val="Calibri"/>
        <family val="2"/>
      </rPr>
      <t>Ethernet pair 0 positive (connect to transformer or MagJack)</t>
    </r>
    <phoneticPr fontId="2" type="noConversion"/>
  </si>
  <si>
    <r>
      <rPr>
        <sz val="10"/>
        <color rgb="FF333333"/>
        <rFont val="Calibri"/>
        <family val="2"/>
      </rPr>
      <t>Output Display1 clock positive</t>
    </r>
    <phoneticPr fontId="2" type="noConversion"/>
  </si>
  <si>
    <r>
      <rPr>
        <sz val="10"/>
        <color rgb="FF333333"/>
        <rFont val="Calibri"/>
        <family val="2"/>
      </rPr>
      <t>Output HDMI1 clock positive</t>
    </r>
    <phoneticPr fontId="2" type="noConversion"/>
  </si>
  <si>
    <r>
      <rPr>
        <sz val="10"/>
        <color rgb="FF333333"/>
        <rFont val="Calibri"/>
        <family val="2"/>
      </rPr>
      <t>Output HDMI1 clock negative</t>
    </r>
    <phoneticPr fontId="2" type="noConversion"/>
  </si>
  <si>
    <r>
      <rPr>
        <sz val="10"/>
        <color rgb="FF333333"/>
        <rFont val="Calibri"/>
        <family val="2"/>
      </rPr>
      <t>Output HDMI0 TX0 positive</t>
    </r>
    <phoneticPr fontId="2" type="noConversion"/>
  </si>
  <si>
    <r>
      <rPr>
        <sz val="10"/>
        <color rgb="FF333333"/>
        <rFont val="Calibri"/>
        <family val="2"/>
      </rPr>
      <t>Output HDMI0 TX2 positive</t>
    </r>
    <phoneticPr fontId="2" type="noConversion"/>
  </si>
  <si>
    <r>
      <rPr>
        <sz val="10"/>
        <color rgb="FF333333"/>
        <rFont val="Calibri"/>
        <family val="2"/>
      </rPr>
      <t>USB D-</t>
    </r>
    <phoneticPr fontId="2" type="noConversion"/>
  </si>
  <si>
    <t>5V (Input)</t>
    <phoneticPr fontId="2" type="noConversion"/>
  </si>
  <si>
    <t>48.6-166.1K</t>
    <phoneticPr fontId="2" type="noConversion"/>
  </si>
  <si>
    <t>21.6-36.3K</t>
    <phoneticPr fontId="2" type="noConversion"/>
  </si>
  <si>
    <t>26.1-73.7K</t>
    <phoneticPr fontId="2" type="noConversion"/>
  </si>
  <si>
    <t>49.5-147.4K</t>
  </si>
  <si>
    <t>49.5-147.4K</t>
    <phoneticPr fontId="2" type="noConversion"/>
  </si>
  <si>
    <t>GPIO[28]</t>
    <phoneticPr fontId="2" type="noConversion"/>
  </si>
  <si>
    <t>GPIO13</t>
    <phoneticPr fontId="2" type="noConversion"/>
  </si>
  <si>
    <t>GPIO8</t>
    <phoneticPr fontId="2" type="noConversion"/>
  </si>
  <si>
    <t>GPIO10</t>
    <phoneticPr fontId="2" type="noConversion"/>
  </si>
  <si>
    <t>GPIO23</t>
    <phoneticPr fontId="2" type="noConversion"/>
  </si>
  <si>
    <t>GPIO25</t>
    <phoneticPr fontId="2" type="noConversion"/>
  </si>
  <si>
    <t>GPIO22</t>
    <phoneticPr fontId="2" type="noConversion"/>
  </si>
  <si>
    <t>GPIO16</t>
    <phoneticPr fontId="2" type="noConversion"/>
  </si>
  <si>
    <t>GPIO12</t>
    <phoneticPr fontId="2" type="noConversion"/>
  </si>
  <si>
    <t>GPIO26</t>
    <phoneticPr fontId="2" type="noConversion"/>
  </si>
  <si>
    <t>GPIO6</t>
    <phoneticPr fontId="2" type="noConversion"/>
  </si>
  <si>
    <t>GPIO5</t>
    <phoneticPr fontId="2" type="noConversion"/>
  </si>
  <si>
    <t>GPIO19</t>
    <phoneticPr fontId="2" type="noConversion"/>
  </si>
  <si>
    <t>GPIO3</t>
    <phoneticPr fontId="2" type="noConversion"/>
  </si>
  <si>
    <t>GPIO15</t>
    <phoneticPr fontId="2" type="noConversion"/>
  </si>
  <si>
    <t>GPIO17</t>
    <phoneticPr fontId="2" type="noConversion"/>
  </si>
  <si>
    <t>GPIO1</t>
    <phoneticPr fontId="2" type="noConversion"/>
  </si>
  <si>
    <t>DSI1_D0_N</t>
    <phoneticPr fontId="2" type="noConversion"/>
  </si>
  <si>
    <t>DSI1_D0_P</t>
    <phoneticPr fontId="2" type="noConversion"/>
  </si>
  <si>
    <t>DSI1_D1_N</t>
    <phoneticPr fontId="2" type="noConversion"/>
  </si>
  <si>
    <t>DSI1_C_N</t>
    <phoneticPr fontId="2" type="noConversion"/>
  </si>
  <si>
    <t>DSI1_C_P</t>
    <phoneticPr fontId="2" type="noConversion"/>
  </si>
  <si>
    <t>DSI1_D2_N</t>
    <phoneticPr fontId="2" type="noConversion"/>
  </si>
  <si>
    <t>DSI1_D2_P</t>
    <phoneticPr fontId="2" type="noConversion"/>
  </si>
  <si>
    <t>DSI1_D3_P</t>
    <phoneticPr fontId="2" type="noConversion"/>
  </si>
  <si>
    <t>HDMI0_CLK_P</t>
    <phoneticPr fontId="2" type="noConversion"/>
  </si>
  <si>
    <t>HDMI0_CLK_N</t>
    <phoneticPr fontId="2" type="noConversion"/>
  </si>
  <si>
    <t>HDMI0_TX0_P</t>
    <phoneticPr fontId="2" type="noConversion"/>
  </si>
  <si>
    <t>HDMI0_TX1_P</t>
    <phoneticPr fontId="2" type="noConversion"/>
  </si>
  <si>
    <t>HDMI0_TX2_P</t>
    <phoneticPr fontId="2" type="noConversion"/>
  </si>
  <si>
    <t>HDMI0_SCL</t>
    <phoneticPr fontId="2" type="noConversion"/>
  </si>
  <si>
    <t>HDMI0_SDA</t>
    <phoneticPr fontId="2" type="noConversion"/>
  </si>
  <si>
    <t>HDMI0_CEC</t>
    <phoneticPr fontId="2" type="noConversion"/>
  </si>
  <si>
    <t>HDMI0_HPD</t>
    <phoneticPr fontId="2" type="noConversion"/>
  </si>
  <si>
    <t>CAM0_D0_N</t>
    <phoneticPr fontId="2" type="noConversion"/>
  </si>
  <si>
    <t>CAM0_D0_P</t>
    <phoneticPr fontId="2" type="noConversion"/>
  </si>
  <si>
    <t>CAM0_D1_N</t>
    <phoneticPr fontId="2" type="noConversion"/>
  </si>
  <si>
    <t>CAM0_D1_P</t>
    <phoneticPr fontId="2" type="noConversion"/>
  </si>
  <si>
    <t>CAM0_C_N</t>
    <phoneticPr fontId="2" type="noConversion"/>
  </si>
  <si>
    <t>CAM0_C_P</t>
    <phoneticPr fontId="2" type="noConversion"/>
  </si>
  <si>
    <t>CAM1_D0_N</t>
    <phoneticPr fontId="2" type="noConversion"/>
  </si>
  <si>
    <t>CAM1_D0_P</t>
    <phoneticPr fontId="2" type="noConversion"/>
  </si>
  <si>
    <t>CAM1_D1_P</t>
    <phoneticPr fontId="2" type="noConversion"/>
  </si>
  <si>
    <t>CAM1_C_N</t>
    <phoneticPr fontId="2" type="noConversion"/>
  </si>
  <si>
    <t>CAM1_C_P</t>
    <phoneticPr fontId="2" type="noConversion"/>
  </si>
  <si>
    <t>CAM1_D3_N</t>
    <phoneticPr fontId="2" type="noConversion"/>
  </si>
  <si>
    <t>CAM1_D3_P</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</si>
</sst>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宋体"/>
      <family val="2"/>
      <scheme val="minor"/>
    </font>
    <font>
      <sz val="10"/>
      <name val="Calibri"/>
      <family val="2"/>
    </font>
    <font>
      <sz val="9"/>
      <name val="宋体"/>
      <family val="3"/>
      <charset val="134"/>
      <scheme val="minor"/>
    </font>
    <font>
      <b/>
      <sz val="10"/>
      <color theme="1"/>
      <name val="Calibri"/>
      <family val="2"/>
    </font>
    <font>
      <b/>
      <sz val="10"/>
      <color indexed="8"/>
      <name val="Calibri"/>
      <family val="2"/>
    </font>
    <font>
      <sz val="10"/>
      <color theme="1"/>
      <name val="Calibri"/>
      <family val="2"/>
    </font>
    <font>
      <sz val="12"/>
      <name val="宋体"/>
      <family val="3"/>
      <charset val="134"/>
    </font>
    <font>
      <sz val="10"/>
      <color rgb="FF333333"/>
      <name val="Calibri"/>
      <family val="2"/>
    </font>
    <font>
      <b/>
      <i/>
      <sz val="12"/>
      <color indexed="12"/>
      <name val="Times New Roman"/>
      <family val="1"/>
    </font>
    <font>
      <sz val="9"/>
      <name val="宋体"/>
      <family val="3"/>
      <charset val="134"/>
    </font>
    <font>
      <b/>
      <sz val="8"/>
      <color indexed="12"/>
      <name val="Arial"/>
      <family val="2"/>
    </font>
    <font>
      <sz val="12"/>
      <color indexed="12"/>
      <name val="宋体"/>
      <family val="3"/>
      <charset val="134"/>
    </font>
    <font>
      <sz val="8"/>
      <color indexed="12"/>
      <name val="Arial"/>
      <family val="2"/>
    </font>
    <font>
      <b/>
      <sz val="10"/>
      <name val="Calibri"/>
      <family val="2"/>
    </font>
  </fonts>
  <fills count="6">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indexed="22"/>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right/>
      <top style="thin">
        <color indexed="8"/>
      </top>
      <bottom/>
      <diagonal/>
    </border>
    <border>
      <left style="thin">
        <color indexed="64"/>
      </left>
      <right style="thin">
        <color indexed="64"/>
      </right>
      <top/>
      <bottom style="thin">
        <color indexed="8"/>
      </bottom>
      <diagonal/>
    </border>
  </borders>
  <cellStyleXfs count="3">
    <xf numFmtId="0" fontId="0" fillId="0" borderId="0"/>
    <xf numFmtId="0" fontId="6" fillId="0" borderId="0"/>
    <xf numFmtId="0" fontId="6" fillId="0" borderId="0">
      <alignment vertical="center"/>
    </xf>
  </cellStyleXfs>
  <cellXfs count="63">
    <xf numFmtId="0" fontId="0" fillId="0" borderId="0" xfId="0"/>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xf>
    <xf numFmtId="0" fontId="5" fillId="0" borderId="0" xfId="0" applyFont="1"/>
    <xf numFmtId="0" fontId="1" fillId="0" borderId="1" xfId="0" applyFont="1" applyBorder="1" applyAlignment="1">
      <alignment horizontal="left" vertical="top" wrapText="1"/>
    </xf>
    <xf numFmtId="0" fontId="7" fillId="0" borderId="1" xfId="0" applyFont="1" applyBorder="1" applyAlignment="1">
      <alignment horizontal="left" vertical="top" wrapText="1"/>
    </xf>
    <xf numFmtId="0" fontId="5" fillId="0" borderId="0" xfId="0" applyFont="1" applyAlignment="1">
      <alignment horizontal="left" wrapText="1"/>
    </xf>
    <xf numFmtId="0" fontId="5" fillId="2" borderId="1" xfId="0" applyFont="1" applyFill="1" applyBorder="1" applyAlignment="1">
      <alignment horizontal="center" vertical="center" wrapText="1"/>
    </xf>
    <xf numFmtId="0" fontId="10" fillId="0" borderId="9" xfId="2" applyFont="1" applyBorder="1" applyAlignment="1">
      <alignment vertical="top" wrapText="1"/>
    </xf>
    <xf numFmtId="0" fontId="11" fillId="5" borderId="9" xfId="0" applyFont="1" applyFill="1" applyBorder="1"/>
    <xf numFmtId="0" fontId="1" fillId="2" borderId="1" xfId="0" applyFont="1" applyFill="1" applyBorder="1" applyAlignment="1">
      <alignment vertical="center"/>
    </xf>
    <xf numFmtId="0" fontId="12" fillId="2" borderId="13" xfId="0" applyFont="1" applyFill="1" applyBorder="1" applyAlignment="1">
      <alignment horizontal="left" vertical="top" wrapText="1"/>
    </xf>
    <xf numFmtId="0" fontId="11" fillId="2" borderId="14" xfId="0" applyFont="1" applyFill="1" applyBorder="1"/>
    <xf numFmtId="0" fontId="12" fillId="2" borderId="1" xfId="0" applyFont="1" applyFill="1" applyBorder="1" applyAlignment="1">
      <alignment horizontal="left" vertical="top" wrapText="1"/>
    </xf>
    <xf numFmtId="0" fontId="12" fillId="2" borderId="3" xfId="0" applyFont="1" applyFill="1" applyBorder="1" applyAlignment="1">
      <alignment horizontal="left" vertical="top" wrapText="1"/>
    </xf>
    <xf numFmtId="0" fontId="5" fillId="2" borderId="1" xfId="0" applyFont="1" applyFill="1" applyBorder="1" applyAlignment="1">
      <alignment horizontal="center" vertical="center"/>
    </xf>
    <xf numFmtId="0" fontId="4" fillId="2" borderId="1" xfId="0" applyFont="1" applyFill="1" applyBorder="1" applyAlignment="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xf>
    <xf numFmtId="0" fontId="1" fillId="2" borderId="2" xfId="0" applyFont="1" applyFill="1" applyBorder="1" applyAlignment="1">
      <alignment horizontal="left" vertical="center"/>
    </xf>
    <xf numFmtId="0" fontId="1" fillId="2" borderId="4" xfId="0" applyFont="1" applyFill="1" applyBorder="1" applyAlignment="1">
      <alignment horizontal="left" vertical="center"/>
    </xf>
    <xf numFmtId="0" fontId="1" fillId="2" borderId="3" xfId="0" applyFont="1" applyFill="1" applyBorder="1" applyAlignment="1">
      <alignment horizontal="left" vertical="center"/>
    </xf>
    <xf numFmtId="0" fontId="4"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8" fillId="3" borderId="7" xfId="0" applyFont="1" applyFill="1" applyBorder="1" applyAlignment="1">
      <alignment horizontal="left"/>
    </xf>
    <xf numFmtId="0" fontId="8" fillId="3" borderId="8" xfId="0" applyFont="1" applyFill="1" applyBorder="1" applyAlignment="1">
      <alignment horizontal="left"/>
    </xf>
    <xf numFmtId="0" fontId="0" fillId="0" borderId="8" xfId="0" applyBorder="1"/>
    <xf numFmtId="0" fontId="10" fillId="4" borderId="10" xfId="2" applyFont="1" applyFill="1" applyBorder="1" applyAlignment="1">
      <alignment vertical="top" wrapText="1"/>
    </xf>
    <xf numFmtId="0" fontId="10" fillId="4" borderId="11" xfId="2" applyFont="1" applyFill="1" applyBorder="1" applyAlignment="1">
      <alignment vertical="top" wrapText="1"/>
    </xf>
    <xf numFmtId="0" fontId="10" fillId="4" borderId="12" xfId="2" applyFont="1" applyFill="1" applyBorder="1" applyAlignment="1">
      <alignment vertical="top" wrapText="1"/>
    </xf>
    <xf numFmtId="0" fontId="12" fillId="2" borderId="13"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1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0" fillId="2" borderId="4" xfId="0" applyFill="1" applyBorder="1" applyAlignment="1">
      <alignment horizontal="left" vertical="top" wrapText="1"/>
    </xf>
    <xf numFmtId="0" fontId="0" fillId="2" borderId="3" xfId="0" applyFill="1" applyBorder="1" applyAlignment="1">
      <alignment horizontal="left" vertical="top" wrapText="1"/>
    </xf>
    <xf numFmtId="0" fontId="12" fillId="2" borderId="2"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3" xfId="0" applyFill="1" applyBorder="1"/>
    <xf numFmtId="0" fontId="12" fillId="2" borderId="2" xfId="0" applyFont="1" applyFill="1" applyBorder="1" applyAlignment="1">
      <alignment horizontal="left" vertical="top" wrapText="1"/>
    </xf>
    <xf numFmtId="0" fontId="0" fillId="2" borderId="15" xfId="0" applyFill="1" applyBorder="1" applyAlignment="1">
      <alignment horizontal="left" vertical="top" wrapText="1"/>
    </xf>
  </cellXfs>
  <cellStyles count="3">
    <cellStyle name="Normal_ts_reg" xfId="2"/>
    <cellStyle name="常规" xfId="0" builtinId="0"/>
    <cellStyle name="常规 2"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6"/>
  <sheetViews>
    <sheetView tabSelected="1" topLeftCell="A94" zoomScaleNormal="100" workbookViewId="0">
      <selection activeCell="C20" sqref="C20"/>
    </sheetView>
  </sheetViews>
  <sheetFormatPr defaultColWidth="8.77734375" defaultRowHeight="13.8" x14ac:dyDescent="0.3"/>
  <cols>
    <col min="1" max="1" width="17.33203125" style="5" bestFit="1" customWidth="1"/>
    <col min="2" max="2" width="5.33203125" style="5" bestFit="1" customWidth="1"/>
    <col min="3" max="3" width="15.6640625" style="5" bestFit="1" customWidth="1"/>
    <col min="4" max="4" width="18.21875" style="5" bestFit="1" customWidth="1"/>
    <col min="5" max="5" width="58.33203125" style="8" bestFit="1" customWidth="1"/>
    <col min="6" max="6" width="8.33203125" style="8" bestFit="1" customWidth="1"/>
    <col min="7" max="7" width="10.77734375" style="8" bestFit="1" customWidth="1"/>
    <col min="8" max="8" width="15.6640625" style="5" bestFit="1" customWidth="1"/>
    <col min="9" max="9" width="8.21875" style="5" bestFit="1" customWidth="1"/>
    <col min="10" max="10" width="16" style="5" bestFit="1" customWidth="1"/>
    <col min="11" max="11" width="14.21875" style="5" bestFit="1" customWidth="1"/>
    <col min="12" max="12" width="8.21875" style="5" bestFit="1" customWidth="1"/>
    <col min="13" max="13" width="15.6640625" style="5" bestFit="1" customWidth="1"/>
    <col min="14" max="14" width="8.21875" style="5" bestFit="1" customWidth="1"/>
    <col min="15" max="15" width="18.21875" style="5" bestFit="1" customWidth="1"/>
    <col min="16" max="16" width="8.21875" style="5" bestFit="1" customWidth="1"/>
    <col min="17" max="16384" width="8.77734375" style="5"/>
  </cols>
  <sheetData>
    <row r="1" spans="1:16" ht="13.95" customHeight="1" x14ac:dyDescent="0.3">
      <c r="A1" s="30" t="s">
        <v>23</v>
      </c>
      <c r="B1" s="26" t="s">
        <v>24</v>
      </c>
      <c r="C1" s="26" t="s">
        <v>684</v>
      </c>
      <c r="D1" s="26" t="s">
        <v>683</v>
      </c>
      <c r="E1" s="26" t="s">
        <v>685</v>
      </c>
      <c r="F1" s="28" t="s">
        <v>686</v>
      </c>
      <c r="G1" s="28" t="s">
        <v>687</v>
      </c>
      <c r="H1" s="24" t="s">
        <v>787</v>
      </c>
      <c r="I1" s="25"/>
      <c r="J1" s="28" t="s">
        <v>713</v>
      </c>
      <c r="K1" s="24" t="s">
        <v>745</v>
      </c>
      <c r="L1" s="25"/>
      <c r="M1" s="24" t="s">
        <v>757</v>
      </c>
      <c r="N1" s="25"/>
      <c r="O1" s="24" t="s">
        <v>765</v>
      </c>
      <c r="P1" s="25"/>
    </row>
    <row r="2" spans="1:16" ht="24" customHeight="1" x14ac:dyDescent="0.3">
      <c r="A2" s="31"/>
      <c r="B2" s="27"/>
      <c r="C2" s="27"/>
      <c r="D2" s="27"/>
      <c r="E2" s="27"/>
      <c r="F2" s="29"/>
      <c r="G2" s="29"/>
      <c r="H2" s="20" t="s">
        <v>806</v>
      </c>
      <c r="I2" s="19" t="s">
        <v>712</v>
      </c>
      <c r="J2" s="29"/>
      <c r="K2" s="18" t="s">
        <v>746</v>
      </c>
      <c r="L2" s="19" t="s">
        <v>712</v>
      </c>
      <c r="M2" s="18" t="s">
        <v>718</v>
      </c>
      <c r="N2" s="19" t="s">
        <v>712</v>
      </c>
      <c r="O2" s="18" t="s">
        <v>746</v>
      </c>
      <c r="P2" s="19" t="s">
        <v>712</v>
      </c>
    </row>
    <row r="3" spans="1:16" ht="27.6" x14ac:dyDescent="0.3">
      <c r="A3" s="21" t="s">
        <v>25</v>
      </c>
      <c r="B3" s="2">
        <v>38</v>
      </c>
      <c r="C3" s="12" t="s">
        <v>26</v>
      </c>
      <c r="D3" s="4" t="s">
        <v>286</v>
      </c>
      <c r="E3" s="1" t="s">
        <v>27</v>
      </c>
      <c r="F3" s="3" t="s">
        <v>28</v>
      </c>
      <c r="G3" s="3" t="s">
        <v>820</v>
      </c>
      <c r="H3" s="4" t="s">
        <v>29</v>
      </c>
      <c r="I3" s="2" t="s">
        <v>19</v>
      </c>
      <c r="J3" s="9" t="s">
        <v>268</v>
      </c>
      <c r="K3" s="4" t="s">
        <v>747</v>
      </c>
      <c r="L3" s="2" t="s">
        <v>18</v>
      </c>
      <c r="M3" s="4" t="s">
        <v>29</v>
      </c>
      <c r="N3" s="2" t="s">
        <v>758</v>
      </c>
      <c r="O3" s="4" t="s">
        <v>719</v>
      </c>
      <c r="P3" s="2" t="s">
        <v>20</v>
      </c>
    </row>
    <row r="4" spans="1:16" ht="27.6" x14ac:dyDescent="0.3">
      <c r="A4" s="22"/>
      <c r="B4" s="2">
        <v>28</v>
      </c>
      <c r="C4" s="12" t="s">
        <v>823</v>
      </c>
      <c r="D4" s="4" t="s">
        <v>430</v>
      </c>
      <c r="E4" s="1" t="s">
        <v>16</v>
      </c>
      <c r="F4" s="3" t="s">
        <v>31</v>
      </c>
      <c r="G4" s="3" t="s">
        <v>820</v>
      </c>
      <c r="H4" s="4" t="s">
        <v>32</v>
      </c>
      <c r="I4" s="2" t="s">
        <v>19</v>
      </c>
      <c r="J4" s="9" t="s">
        <v>33</v>
      </c>
      <c r="K4" s="4" t="s">
        <v>748</v>
      </c>
      <c r="L4" s="2" t="s">
        <v>18</v>
      </c>
      <c r="M4" s="4" t="s">
        <v>759</v>
      </c>
      <c r="N4" s="2" t="s">
        <v>716</v>
      </c>
      <c r="O4" s="4" t="s">
        <v>430</v>
      </c>
      <c r="P4" s="2" t="s">
        <v>20</v>
      </c>
    </row>
    <row r="5" spans="1:16" ht="27.6" x14ac:dyDescent="0.3">
      <c r="A5" s="22"/>
      <c r="B5" s="2">
        <v>39</v>
      </c>
      <c r="C5" s="12" t="s">
        <v>824</v>
      </c>
      <c r="D5" s="4" t="s">
        <v>297</v>
      </c>
      <c r="E5" s="1" t="s">
        <v>27</v>
      </c>
      <c r="F5" s="3" t="s">
        <v>34</v>
      </c>
      <c r="G5" s="3" t="s">
        <v>817</v>
      </c>
      <c r="H5" s="4" t="s">
        <v>35</v>
      </c>
      <c r="I5" s="2" t="s">
        <v>716</v>
      </c>
      <c r="J5" s="9" t="s">
        <v>33</v>
      </c>
      <c r="K5" s="4" t="s">
        <v>749</v>
      </c>
      <c r="L5" s="2" t="s">
        <v>20</v>
      </c>
      <c r="M5" s="4" t="s">
        <v>35</v>
      </c>
      <c r="N5" s="2" t="s">
        <v>758</v>
      </c>
      <c r="O5" s="4" t="s">
        <v>720</v>
      </c>
      <c r="P5" s="2" t="s">
        <v>766</v>
      </c>
    </row>
    <row r="6" spans="1:16" ht="27.6" x14ac:dyDescent="0.3">
      <c r="A6" s="22"/>
      <c r="B6" s="2">
        <v>44</v>
      </c>
      <c r="C6" s="12" t="s">
        <v>825</v>
      </c>
      <c r="D6" s="4" t="s">
        <v>300</v>
      </c>
      <c r="E6" s="1" t="s">
        <v>27</v>
      </c>
      <c r="F6" s="3" t="s">
        <v>36</v>
      </c>
      <c r="G6" s="3" t="s">
        <v>817</v>
      </c>
      <c r="H6" s="4" t="s">
        <v>714</v>
      </c>
      <c r="I6" s="2" t="s">
        <v>716</v>
      </c>
      <c r="J6" s="9" t="s">
        <v>33</v>
      </c>
      <c r="K6" s="4" t="s">
        <v>750</v>
      </c>
      <c r="L6" s="2" t="s">
        <v>18</v>
      </c>
      <c r="M6" s="4" t="s">
        <v>37</v>
      </c>
      <c r="N6" s="2" t="s">
        <v>758</v>
      </c>
      <c r="O6" s="4" t="s">
        <v>767</v>
      </c>
      <c r="P6" s="2" t="s">
        <v>768</v>
      </c>
    </row>
    <row r="7" spans="1:16" ht="27.6" x14ac:dyDescent="0.3">
      <c r="A7" s="22"/>
      <c r="B7" s="2">
        <v>40</v>
      </c>
      <c r="C7" s="12" t="s">
        <v>38</v>
      </c>
      <c r="D7" s="4" t="s">
        <v>304</v>
      </c>
      <c r="E7" s="1" t="s">
        <v>27</v>
      </c>
      <c r="F7" s="3" t="s">
        <v>34</v>
      </c>
      <c r="G7" s="3" t="s">
        <v>817</v>
      </c>
      <c r="H7" s="4" t="s">
        <v>788</v>
      </c>
      <c r="I7" s="2" t="s">
        <v>715</v>
      </c>
      <c r="J7" s="9" t="s">
        <v>39</v>
      </c>
      <c r="K7" s="4" t="s">
        <v>40</v>
      </c>
      <c r="L7" s="2" t="s">
        <v>751</v>
      </c>
      <c r="M7" s="4" t="s">
        <v>760</v>
      </c>
      <c r="N7" s="2" t="s">
        <v>18</v>
      </c>
      <c r="O7" s="4" t="s">
        <v>769</v>
      </c>
      <c r="P7" s="2" t="s">
        <v>20</v>
      </c>
    </row>
    <row r="8" spans="1:16" ht="27.6" x14ac:dyDescent="0.3">
      <c r="A8" s="22"/>
      <c r="B8" s="2">
        <v>47</v>
      </c>
      <c r="C8" s="12" t="s">
        <v>826</v>
      </c>
      <c r="D8" s="4" t="s">
        <v>372</v>
      </c>
      <c r="E8" s="1" t="s">
        <v>16</v>
      </c>
      <c r="F8" s="3" t="s">
        <v>42</v>
      </c>
      <c r="G8" s="3" t="s">
        <v>817</v>
      </c>
      <c r="H8" s="4" t="s">
        <v>372</v>
      </c>
      <c r="I8" s="2" t="s">
        <v>20</v>
      </c>
      <c r="J8" s="9" t="s">
        <v>43</v>
      </c>
      <c r="K8" s="4"/>
      <c r="L8" s="2"/>
      <c r="M8" s="4"/>
      <c r="N8" s="2"/>
      <c r="O8" s="4" t="s">
        <v>372</v>
      </c>
      <c r="P8" s="2" t="s">
        <v>20</v>
      </c>
    </row>
    <row r="9" spans="1:16" ht="27.6" x14ac:dyDescent="0.3">
      <c r="A9" s="22"/>
      <c r="B9" s="2">
        <v>37</v>
      </c>
      <c r="C9" s="12" t="s">
        <v>12</v>
      </c>
      <c r="D9" s="4" t="s">
        <v>374</v>
      </c>
      <c r="E9" s="1" t="s">
        <v>44</v>
      </c>
      <c r="F9" s="3" t="s">
        <v>45</v>
      </c>
      <c r="G9" s="3" t="s">
        <v>820</v>
      </c>
      <c r="H9" s="4" t="s">
        <v>822</v>
      </c>
      <c r="I9" s="2" t="s">
        <v>20</v>
      </c>
      <c r="J9" s="9" t="s">
        <v>33</v>
      </c>
      <c r="K9" s="4"/>
      <c r="L9" s="2"/>
      <c r="M9" s="4"/>
      <c r="N9" s="2"/>
      <c r="O9" s="4" t="s">
        <v>374</v>
      </c>
      <c r="P9" s="2" t="s">
        <v>20</v>
      </c>
    </row>
    <row r="10" spans="1:16" ht="27.6" x14ac:dyDescent="0.3">
      <c r="A10" s="22"/>
      <c r="B10" s="2">
        <v>41</v>
      </c>
      <c r="C10" s="12" t="s">
        <v>827</v>
      </c>
      <c r="D10" s="4" t="s">
        <v>375</v>
      </c>
      <c r="E10" s="1" t="s">
        <v>44</v>
      </c>
      <c r="F10" s="3" t="s">
        <v>46</v>
      </c>
      <c r="G10" s="3" t="s">
        <v>817</v>
      </c>
      <c r="H10" s="4" t="s">
        <v>375</v>
      </c>
      <c r="I10" s="2" t="s">
        <v>20</v>
      </c>
      <c r="J10" s="9" t="s">
        <v>17</v>
      </c>
      <c r="K10" s="4"/>
      <c r="L10" s="2"/>
      <c r="M10" s="4"/>
      <c r="N10" s="2"/>
      <c r="O10" s="4" t="s">
        <v>375</v>
      </c>
      <c r="P10" s="2" t="s">
        <v>20</v>
      </c>
    </row>
    <row r="11" spans="1:16" ht="27.6" x14ac:dyDescent="0.3">
      <c r="A11" s="22"/>
      <c r="B11" s="2">
        <v>46</v>
      </c>
      <c r="C11" s="12" t="s">
        <v>828</v>
      </c>
      <c r="D11" s="4" t="s">
        <v>376</v>
      </c>
      <c r="E11" s="1" t="s">
        <v>16</v>
      </c>
      <c r="F11" s="3" t="s">
        <v>34</v>
      </c>
      <c r="G11" s="3" t="s">
        <v>817</v>
      </c>
      <c r="H11" s="4" t="s">
        <v>376</v>
      </c>
      <c r="I11" s="2" t="s">
        <v>20</v>
      </c>
      <c r="J11" s="9" t="s">
        <v>47</v>
      </c>
      <c r="K11" s="4"/>
      <c r="L11" s="2"/>
      <c r="M11" s="4"/>
      <c r="N11" s="2"/>
      <c r="O11" s="4" t="s">
        <v>376</v>
      </c>
      <c r="P11" s="2" t="s">
        <v>20</v>
      </c>
    </row>
    <row r="12" spans="1:16" ht="27.6" x14ac:dyDescent="0.3">
      <c r="A12" s="22"/>
      <c r="B12" s="2">
        <v>29</v>
      </c>
      <c r="C12" s="12" t="s">
        <v>829</v>
      </c>
      <c r="D12" s="4" t="s">
        <v>431</v>
      </c>
      <c r="E12" s="1" t="s">
        <v>16</v>
      </c>
      <c r="F12" s="3" t="s">
        <v>48</v>
      </c>
      <c r="G12" s="3" t="s">
        <v>820</v>
      </c>
      <c r="H12" s="4" t="s">
        <v>431</v>
      </c>
      <c r="I12" s="2" t="s">
        <v>20</v>
      </c>
      <c r="J12" s="9" t="s">
        <v>17</v>
      </c>
      <c r="K12" s="4"/>
      <c r="L12" s="2"/>
      <c r="M12" s="4"/>
      <c r="N12" s="2"/>
      <c r="O12" s="4" t="s">
        <v>431</v>
      </c>
      <c r="P12" s="2" t="s">
        <v>20</v>
      </c>
    </row>
    <row r="13" spans="1:16" ht="27.6" x14ac:dyDescent="0.3">
      <c r="A13" s="22"/>
      <c r="B13" s="2">
        <v>45</v>
      </c>
      <c r="C13" s="12" t="s">
        <v>13</v>
      </c>
      <c r="D13" s="4" t="s">
        <v>432</v>
      </c>
      <c r="E13" s="1" t="s">
        <v>49</v>
      </c>
      <c r="F13" s="3" t="s">
        <v>34</v>
      </c>
      <c r="G13" s="3" t="s">
        <v>817</v>
      </c>
      <c r="H13" s="4" t="s">
        <v>432</v>
      </c>
      <c r="I13" s="2" t="s">
        <v>20</v>
      </c>
      <c r="J13" s="9" t="s">
        <v>33</v>
      </c>
      <c r="K13" s="4"/>
      <c r="L13" s="2"/>
      <c r="M13" s="4" t="s">
        <v>50</v>
      </c>
      <c r="N13" s="2" t="s">
        <v>19</v>
      </c>
      <c r="O13" s="4" t="s">
        <v>770</v>
      </c>
      <c r="P13" s="2" t="s">
        <v>771</v>
      </c>
    </row>
    <row r="14" spans="1:16" ht="27.6" x14ac:dyDescent="0.3">
      <c r="A14" s="22"/>
      <c r="B14" s="2">
        <v>31</v>
      </c>
      <c r="C14" s="12" t="s">
        <v>830</v>
      </c>
      <c r="D14" s="4" t="s">
        <v>368</v>
      </c>
      <c r="E14" s="1" t="s">
        <v>44</v>
      </c>
      <c r="F14" s="3" t="s">
        <v>34</v>
      </c>
      <c r="G14" s="3" t="s">
        <v>817</v>
      </c>
      <c r="H14" s="4" t="s">
        <v>51</v>
      </c>
      <c r="I14" s="2" t="s">
        <v>19</v>
      </c>
      <c r="J14" s="9" t="s">
        <v>47</v>
      </c>
      <c r="K14" s="4"/>
      <c r="L14" s="2"/>
      <c r="M14" s="4" t="s">
        <v>739</v>
      </c>
      <c r="N14" s="2" t="s">
        <v>716</v>
      </c>
      <c r="O14" s="4" t="s">
        <v>772</v>
      </c>
      <c r="P14" s="2" t="s">
        <v>20</v>
      </c>
    </row>
    <row r="15" spans="1:16" ht="27.6" x14ac:dyDescent="0.3">
      <c r="A15" s="22"/>
      <c r="B15" s="2">
        <v>24</v>
      </c>
      <c r="C15" s="12" t="s">
        <v>831</v>
      </c>
      <c r="D15" s="4" t="s">
        <v>408</v>
      </c>
      <c r="E15" s="1" t="s">
        <v>27</v>
      </c>
      <c r="F15" s="3" t="s">
        <v>34</v>
      </c>
      <c r="G15" s="3" t="s">
        <v>817</v>
      </c>
      <c r="H15" s="4" t="s">
        <v>789</v>
      </c>
      <c r="I15" s="2" t="s">
        <v>717</v>
      </c>
      <c r="J15" s="9" t="s">
        <v>47</v>
      </c>
      <c r="K15" s="4" t="s">
        <v>52</v>
      </c>
      <c r="L15" s="2" t="s">
        <v>19</v>
      </c>
      <c r="M15" s="4"/>
      <c r="N15" s="2"/>
      <c r="O15" s="4" t="s">
        <v>730</v>
      </c>
      <c r="P15" s="2" t="s">
        <v>725</v>
      </c>
    </row>
    <row r="16" spans="1:16" ht="27.6" x14ac:dyDescent="0.3">
      <c r="A16" s="22"/>
      <c r="B16" s="2">
        <v>30</v>
      </c>
      <c r="C16" s="12" t="s">
        <v>832</v>
      </c>
      <c r="D16" s="4" t="s">
        <v>411</v>
      </c>
      <c r="E16" s="1" t="s">
        <v>44</v>
      </c>
      <c r="F16" s="3" t="s">
        <v>53</v>
      </c>
      <c r="G16" s="3" t="s">
        <v>817</v>
      </c>
      <c r="H16" s="4" t="s">
        <v>790</v>
      </c>
      <c r="I16" s="2" t="s">
        <v>717</v>
      </c>
      <c r="J16" s="9" t="s">
        <v>17</v>
      </c>
      <c r="K16" s="4" t="s">
        <v>54</v>
      </c>
      <c r="L16" s="2" t="s">
        <v>19</v>
      </c>
      <c r="M16" s="4"/>
      <c r="N16" s="2"/>
      <c r="O16" s="4" t="s">
        <v>731</v>
      </c>
      <c r="P16" s="2" t="s">
        <v>20</v>
      </c>
    </row>
    <row r="17" spans="1:16" ht="27.6" x14ac:dyDescent="0.3">
      <c r="A17" s="22"/>
      <c r="B17" s="2">
        <v>34</v>
      </c>
      <c r="C17" s="12" t="s">
        <v>833</v>
      </c>
      <c r="D17" s="4" t="s">
        <v>414</v>
      </c>
      <c r="E17" s="1" t="s">
        <v>16</v>
      </c>
      <c r="F17" s="3" t="s">
        <v>34</v>
      </c>
      <c r="G17" s="3" t="s">
        <v>817</v>
      </c>
      <c r="H17" s="4" t="s">
        <v>791</v>
      </c>
      <c r="I17" s="2" t="s">
        <v>717</v>
      </c>
      <c r="J17" s="9" t="s">
        <v>43</v>
      </c>
      <c r="K17" s="4" t="s">
        <v>56</v>
      </c>
      <c r="L17" s="2" t="s">
        <v>19</v>
      </c>
      <c r="M17" s="4"/>
      <c r="N17" s="2"/>
      <c r="O17" s="4" t="s">
        <v>732</v>
      </c>
      <c r="P17" s="2" t="s">
        <v>20</v>
      </c>
    </row>
    <row r="18" spans="1:16" ht="27.6" x14ac:dyDescent="0.3">
      <c r="A18" s="22"/>
      <c r="B18" s="2">
        <v>54</v>
      </c>
      <c r="C18" s="12" t="s">
        <v>57</v>
      </c>
      <c r="D18" s="4" t="s">
        <v>395</v>
      </c>
      <c r="E18" s="1" t="s">
        <v>27</v>
      </c>
      <c r="F18" s="3" t="s">
        <v>677</v>
      </c>
      <c r="G18" s="3" t="s">
        <v>680</v>
      </c>
      <c r="H18" s="4" t="s">
        <v>58</v>
      </c>
      <c r="I18" s="2" t="s">
        <v>19</v>
      </c>
      <c r="J18" s="9" t="s">
        <v>33</v>
      </c>
      <c r="K18" s="4"/>
      <c r="L18" s="2"/>
      <c r="M18" s="4" t="s">
        <v>740</v>
      </c>
      <c r="N18" s="2" t="s">
        <v>716</v>
      </c>
      <c r="O18" s="4" t="s">
        <v>773</v>
      </c>
      <c r="P18" s="2" t="s">
        <v>768</v>
      </c>
    </row>
    <row r="19" spans="1:16" ht="41.55" customHeight="1" x14ac:dyDescent="0.3">
      <c r="A19" s="22"/>
      <c r="B19" s="2">
        <v>49</v>
      </c>
      <c r="C19" s="12" t="s">
        <v>60</v>
      </c>
      <c r="D19" s="4" t="s">
        <v>433</v>
      </c>
      <c r="E19" s="1" t="s">
        <v>44</v>
      </c>
      <c r="F19" s="3" t="s">
        <v>678</v>
      </c>
      <c r="G19" s="3" t="s">
        <v>680</v>
      </c>
      <c r="H19" s="4" t="s">
        <v>62</v>
      </c>
      <c r="I19" s="2" t="s">
        <v>19</v>
      </c>
      <c r="J19" s="9" t="s">
        <v>33</v>
      </c>
      <c r="K19" s="4"/>
      <c r="L19" s="2"/>
      <c r="M19" s="4" t="s">
        <v>62</v>
      </c>
      <c r="N19" s="2" t="s">
        <v>19</v>
      </c>
      <c r="O19" s="4" t="s">
        <v>774</v>
      </c>
      <c r="P19" s="2" t="s">
        <v>768</v>
      </c>
    </row>
    <row r="20" spans="1:16" ht="41.55" customHeight="1" x14ac:dyDescent="0.3">
      <c r="A20" s="22"/>
      <c r="B20" s="2">
        <v>26</v>
      </c>
      <c r="C20" s="12" t="s">
        <v>834</v>
      </c>
      <c r="D20" s="4" t="s">
        <v>434</v>
      </c>
      <c r="E20" s="1" t="s">
        <v>44</v>
      </c>
      <c r="F20" s="3" t="s">
        <v>677</v>
      </c>
      <c r="G20" s="3" t="s">
        <v>680</v>
      </c>
      <c r="H20" s="4" t="s">
        <v>63</v>
      </c>
      <c r="I20" s="2" t="s">
        <v>19</v>
      </c>
      <c r="J20" s="9" t="s">
        <v>33</v>
      </c>
      <c r="K20" s="4"/>
      <c r="L20" s="2"/>
      <c r="M20" s="4" t="s">
        <v>741</v>
      </c>
      <c r="N20" s="2" t="s">
        <v>716</v>
      </c>
      <c r="O20" s="4" t="s">
        <v>434</v>
      </c>
      <c r="P20" s="2" t="s">
        <v>768</v>
      </c>
    </row>
    <row r="21" spans="1:16" ht="27.6" x14ac:dyDescent="0.3">
      <c r="A21" s="22"/>
      <c r="B21" s="2">
        <v>25</v>
      </c>
      <c r="C21" s="12" t="s">
        <v>64</v>
      </c>
      <c r="D21" s="4" t="s">
        <v>397</v>
      </c>
      <c r="E21" s="1" t="s">
        <v>44</v>
      </c>
      <c r="F21" s="3" t="s">
        <v>678</v>
      </c>
      <c r="G21" s="3" t="s">
        <v>680</v>
      </c>
      <c r="H21" s="4" t="s">
        <v>66</v>
      </c>
      <c r="I21" s="2" t="s">
        <v>267</v>
      </c>
      <c r="J21" s="9" t="s">
        <v>33</v>
      </c>
      <c r="K21" s="4"/>
      <c r="L21" s="2"/>
      <c r="M21" s="4" t="s">
        <v>742</v>
      </c>
      <c r="N21" s="2" t="s">
        <v>716</v>
      </c>
      <c r="O21" s="4" t="s">
        <v>775</v>
      </c>
      <c r="P21" s="2" t="s">
        <v>20</v>
      </c>
    </row>
    <row r="22" spans="1:16" ht="27.6" x14ac:dyDescent="0.3">
      <c r="A22" s="22"/>
      <c r="B22" s="2">
        <v>27</v>
      </c>
      <c r="C22" s="12" t="s">
        <v>67</v>
      </c>
      <c r="D22" s="4" t="s">
        <v>435</v>
      </c>
      <c r="E22" s="1" t="s">
        <v>16</v>
      </c>
      <c r="F22" s="3" t="s">
        <v>677</v>
      </c>
      <c r="G22" s="3" t="s">
        <v>680</v>
      </c>
      <c r="H22" s="4" t="s">
        <v>68</v>
      </c>
      <c r="I22" s="2" t="s">
        <v>18</v>
      </c>
      <c r="J22" s="9" t="s">
        <v>69</v>
      </c>
      <c r="K22" s="4"/>
      <c r="L22" s="2"/>
      <c r="M22" s="4" t="s">
        <v>68</v>
      </c>
      <c r="N22" s="2" t="s">
        <v>715</v>
      </c>
      <c r="O22" s="4" t="s">
        <v>435</v>
      </c>
      <c r="P22" s="2" t="s">
        <v>20</v>
      </c>
    </row>
    <row r="23" spans="1:16" ht="27.6" x14ac:dyDescent="0.3">
      <c r="A23" s="22"/>
      <c r="B23" s="2">
        <v>56</v>
      </c>
      <c r="C23" s="12" t="s">
        <v>835</v>
      </c>
      <c r="D23" s="4" t="s">
        <v>308</v>
      </c>
      <c r="E23" s="1" t="s">
        <v>70</v>
      </c>
      <c r="F23" s="3" t="s">
        <v>679</v>
      </c>
      <c r="G23" s="3" t="s">
        <v>187</v>
      </c>
      <c r="H23" s="4" t="s">
        <v>792</v>
      </c>
      <c r="I23" s="2" t="s">
        <v>19</v>
      </c>
      <c r="J23" s="9" t="s">
        <v>17</v>
      </c>
      <c r="K23" s="4" t="s">
        <v>72</v>
      </c>
      <c r="L23" s="2" t="s">
        <v>19</v>
      </c>
      <c r="M23" s="4"/>
      <c r="N23" s="2"/>
      <c r="O23" s="4" t="s">
        <v>726</v>
      </c>
      <c r="P23" s="2" t="s">
        <v>725</v>
      </c>
    </row>
    <row r="24" spans="1:16" ht="27.6" x14ac:dyDescent="0.3">
      <c r="A24" s="22"/>
      <c r="B24" s="2">
        <v>58</v>
      </c>
      <c r="C24" s="12" t="s">
        <v>73</v>
      </c>
      <c r="D24" s="4" t="s">
        <v>310</v>
      </c>
      <c r="E24" s="1" t="s">
        <v>70</v>
      </c>
      <c r="F24" s="3" t="s">
        <v>46</v>
      </c>
      <c r="G24" s="3" t="s">
        <v>22</v>
      </c>
      <c r="H24" s="4" t="s">
        <v>793</v>
      </c>
      <c r="I24" s="2" t="s">
        <v>717</v>
      </c>
      <c r="J24" s="9" t="s">
        <v>17</v>
      </c>
      <c r="K24" s="4" t="s">
        <v>74</v>
      </c>
      <c r="L24" s="2" t="s">
        <v>20</v>
      </c>
      <c r="M24" s="4"/>
      <c r="N24" s="2"/>
      <c r="O24" s="4" t="s">
        <v>727</v>
      </c>
      <c r="P24" s="2" t="s">
        <v>725</v>
      </c>
    </row>
    <row r="25" spans="1:16" ht="27.6" x14ac:dyDescent="0.3">
      <c r="A25" s="22"/>
      <c r="B25" s="2">
        <v>55</v>
      </c>
      <c r="C25" s="12" t="s">
        <v>75</v>
      </c>
      <c r="D25" s="4" t="s">
        <v>401</v>
      </c>
      <c r="E25" s="1" t="s">
        <v>27</v>
      </c>
      <c r="F25" s="3" t="s">
        <v>76</v>
      </c>
      <c r="G25" s="3" t="s">
        <v>820</v>
      </c>
      <c r="H25" s="4" t="s">
        <v>743</v>
      </c>
      <c r="I25" s="2" t="s">
        <v>794</v>
      </c>
      <c r="J25" s="9" t="s">
        <v>33</v>
      </c>
      <c r="K25" s="4" t="s">
        <v>78</v>
      </c>
      <c r="L25" s="2" t="s">
        <v>19</v>
      </c>
      <c r="M25" s="4" t="s">
        <v>77</v>
      </c>
      <c r="N25" s="2" t="s">
        <v>716</v>
      </c>
      <c r="O25" s="4" t="s">
        <v>776</v>
      </c>
      <c r="P25" s="2" t="s">
        <v>768</v>
      </c>
    </row>
    <row r="26" spans="1:16" ht="27.6" x14ac:dyDescent="0.3">
      <c r="A26" s="22"/>
      <c r="B26" s="2">
        <v>51</v>
      </c>
      <c r="C26" s="12" t="s">
        <v>836</v>
      </c>
      <c r="D26" s="4" t="s">
        <v>404</v>
      </c>
      <c r="E26" s="1" t="s">
        <v>27</v>
      </c>
      <c r="F26" s="3" t="s">
        <v>65</v>
      </c>
      <c r="G26" s="3" t="s">
        <v>820</v>
      </c>
      <c r="H26" s="4" t="s">
        <v>761</v>
      </c>
      <c r="I26" s="2" t="s">
        <v>18</v>
      </c>
      <c r="J26" s="9" t="s">
        <v>79</v>
      </c>
      <c r="K26" s="4" t="s">
        <v>752</v>
      </c>
      <c r="L26" s="2" t="s">
        <v>751</v>
      </c>
      <c r="M26" s="4" t="s">
        <v>761</v>
      </c>
      <c r="N26" s="2" t="s">
        <v>18</v>
      </c>
      <c r="O26" s="4" t="s">
        <v>777</v>
      </c>
      <c r="P26" s="2" t="s">
        <v>725</v>
      </c>
    </row>
    <row r="27" spans="1:16" ht="27.6" x14ac:dyDescent="0.3">
      <c r="A27" s="22"/>
      <c r="B27" s="2">
        <v>50</v>
      </c>
      <c r="C27" s="12" t="s">
        <v>837</v>
      </c>
      <c r="D27" s="4" t="s">
        <v>315</v>
      </c>
      <c r="E27" s="1" t="s">
        <v>44</v>
      </c>
      <c r="F27" s="3" t="s">
        <v>71</v>
      </c>
      <c r="G27" s="3" t="s">
        <v>817</v>
      </c>
      <c r="H27" s="1" t="s">
        <v>795</v>
      </c>
      <c r="I27" s="3" t="s">
        <v>717</v>
      </c>
      <c r="J27" s="9" t="s">
        <v>17</v>
      </c>
      <c r="K27" s="1" t="s">
        <v>722</v>
      </c>
      <c r="L27" s="3" t="s">
        <v>751</v>
      </c>
      <c r="M27" s="1" t="s">
        <v>80</v>
      </c>
      <c r="N27" s="3" t="s">
        <v>20</v>
      </c>
      <c r="O27" s="1" t="s">
        <v>778</v>
      </c>
      <c r="P27" s="3" t="s">
        <v>725</v>
      </c>
    </row>
    <row r="28" spans="1:16" ht="27.6" x14ac:dyDescent="0.3">
      <c r="A28" s="22"/>
      <c r="B28" s="2">
        <v>48</v>
      </c>
      <c r="C28" s="12" t="s">
        <v>81</v>
      </c>
      <c r="D28" s="4" t="s">
        <v>319</v>
      </c>
      <c r="E28" s="1" t="s">
        <v>44</v>
      </c>
      <c r="F28" s="3" t="s">
        <v>36</v>
      </c>
      <c r="G28" s="3" t="s">
        <v>817</v>
      </c>
      <c r="H28" s="1" t="s">
        <v>728</v>
      </c>
      <c r="I28" s="3" t="s">
        <v>717</v>
      </c>
      <c r="J28" s="9" t="s">
        <v>17</v>
      </c>
      <c r="K28" s="1" t="s">
        <v>82</v>
      </c>
      <c r="L28" s="3" t="s">
        <v>753</v>
      </c>
      <c r="M28" s="1" t="s">
        <v>762</v>
      </c>
      <c r="N28" s="3" t="s">
        <v>717</v>
      </c>
      <c r="O28" s="1" t="s">
        <v>728</v>
      </c>
      <c r="P28" s="3" t="s">
        <v>771</v>
      </c>
    </row>
    <row r="29" spans="1:16" ht="27.6" x14ac:dyDescent="0.3">
      <c r="A29" s="22"/>
      <c r="B29" s="2">
        <v>35</v>
      </c>
      <c r="C29" s="12" t="s">
        <v>838</v>
      </c>
      <c r="D29" s="4" t="s">
        <v>325</v>
      </c>
      <c r="E29" s="1" t="s">
        <v>44</v>
      </c>
      <c r="F29" s="3" t="s">
        <v>71</v>
      </c>
      <c r="G29" s="3" t="s">
        <v>817</v>
      </c>
      <c r="H29" s="1" t="s">
        <v>796</v>
      </c>
      <c r="I29" s="3" t="s">
        <v>715</v>
      </c>
      <c r="J29" s="9" t="s">
        <v>47</v>
      </c>
      <c r="K29" s="1" t="s">
        <v>754</v>
      </c>
      <c r="L29" s="3" t="s">
        <v>755</v>
      </c>
      <c r="M29" s="1" t="s">
        <v>83</v>
      </c>
      <c r="N29" s="3" t="s">
        <v>717</v>
      </c>
      <c r="O29" s="1" t="s">
        <v>779</v>
      </c>
      <c r="P29" s="3" t="s">
        <v>20</v>
      </c>
    </row>
    <row r="30" spans="1:16" ht="27.6" x14ac:dyDescent="0.3">
      <c r="A30" s="22"/>
      <c r="B30" s="2">
        <v>36</v>
      </c>
      <c r="C30" s="12" t="s">
        <v>84</v>
      </c>
      <c r="D30" s="4" t="s">
        <v>329</v>
      </c>
      <c r="E30" s="1" t="s">
        <v>85</v>
      </c>
      <c r="F30" s="3" t="s">
        <v>36</v>
      </c>
      <c r="G30" s="3" t="s">
        <v>817</v>
      </c>
      <c r="H30" s="1" t="s">
        <v>729</v>
      </c>
      <c r="I30" s="3" t="s">
        <v>717</v>
      </c>
      <c r="J30" s="9" t="s">
        <v>17</v>
      </c>
      <c r="K30" s="1" t="s">
        <v>86</v>
      </c>
      <c r="L30" s="3" t="s">
        <v>20</v>
      </c>
      <c r="M30" s="1" t="s">
        <v>763</v>
      </c>
      <c r="N30" s="3" t="s">
        <v>717</v>
      </c>
      <c r="O30" s="1" t="s">
        <v>780</v>
      </c>
      <c r="P30" s="3" t="s">
        <v>20</v>
      </c>
    </row>
    <row r="31" spans="1:16" ht="27.6" x14ac:dyDescent="0.3">
      <c r="A31" s="22"/>
      <c r="B31" s="2">
        <v>97</v>
      </c>
      <c r="C31" s="12" t="s">
        <v>87</v>
      </c>
      <c r="D31" s="4" t="s">
        <v>406</v>
      </c>
      <c r="E31" s="1" t="s">
        <v>782</v>
      </c>
      <c r="F31" s="3" t="s">
        <v>71</v>
      </c>
      <c r="G31" s="3" t="s">
        <v>88</v>
      </c>
      <c r="H31" s="4" t="s">
        <v>797</v>
      </c>
      <c r="I31" s="2" t="s">
        <v>794</v>
      </c>
      <c r="J31" s="9" t="s">
        <v>783</v>
      </c>
      <c r="K31" s="4" t="s">
        <v>674</v>
      </c>
      <c r="L31" s="2" t="s">
        <v>89</v>
      </c>
      <c r="M31" s="4"/>
      <c r="N31" s="2"/>
      <c r="O31" s="4" t="s">
        <v>733</v>
      </c>
      <c r="P31" s="2" t="s">
        <v>20</v>
      </c>
    </row>
    <row r="32" spans="1:16" x14ac:dyDescent="0.3">
      <c r="A32" s="22"/>
      <c r="B32" s="2">
        <v>76</v>
      </c>
      <c r="C32" s="12" t="s">
        <v>265</v>
      </c>
      <c r="D32" s="4" t="s">
        <v>385</v>
      </c>
      <c r="E32" s="1" t="s">
        <v>91</v>
      </c>
      <c r="F32" s="3" t="s">
        <v>127</v>
      </c>
      <c r="G32" s="3" t="s">
        <v>819</v>
      </c>
      <c r="H32" s="4" t="s">
        <v>265</v>
      </c>
      <c r="I32" s="2" t="s">
        <v>20</v>
      </c>
      <c r="J32" s="9" t="s">
        <v>785</v>
      </c>
      <c r="K32" s="4"/>
      <c r="L32" s="2"/>
      <c r="M32" s="4"/>
      <c r="N32" s="2"/>
      <c r="O32" s="4" t="s">
        <v>385</v>
      </c>
      <c r="P32" s="2" t="s">
        <v>266</v>
      </c>
    </row>
    <row r="33" spans="1:16" x14ac:dyDescent="0.3">
      <c r="A33" s="22"/>
      <c r="B33" s="2">
        <v>70</v>
      </c>
      <c r="C33" s="12" t="s">
        <v>90</v>
      </c>
      <c r="D33" s="4" t="s">
        <v>671</v>
      </c>
      <c r="E33" s="1" t="s">
        <v>91</v>
      </c>
      <c r="F33" s="3" t="s">
        <v>65</v>
      </c>
      <c r="G33" s="3" t="s">
        <v>820</v>
      </c>
      <c r="H33" s="4" t="s">
        <v>798</v>
      </c>
      <c r="I33" s="2" t="s">
        <v>717</v>
      </c>
      <c r="J33" s="9" t="s">
        <v>784</v>
      </c>
      <c r="K33" s="4" t="s">
        <v>90</v>
      </c>
      <c r="L33" s="2" t="s">
        <v>55</v>
      </c>
      <c r="M33" s="4"/>
      <c r="N33" s="2"/>
      <c r="O33" s="4" t="s">
        <v>734</v>
      </c>
      <c r="P33" s="2" t="s">
        <v>725</v>
      </c>
    </row>
    <row r="34" spans="1:16" x14ac:dyDescent="0.3">
      <c r="A34" s="23"/>
      <c r="B34" s="2">
        <v>72</v>
      </c>
      <c r="C34" s="12" t="s">
        <v>92</v>
      </c>
      <c r="D34" s="4" t="s">
        <v>400</v>
      </c>
      <c r="E34" s="1" t="s">
        <v>91</v>
      </c>
      <c r="F34" s="3" t="s">
        <v>61</v>
      </c>
      <c r="G34" s="3" t="s">
        <v>821</v>
      </c>
      <c r="H34" s="4" t="s">
        <v>799</v>
      </c>
      <c r="I34" s="2" t="s">
        <v>717</v>
      </c>
      <c r="J34" s="9" t="s">
        <v>784</v>
      </c>
      <c r="K34" s="4" t="s">
        <v>11</v>
      </c>
      <c r="L34" s="2" t="s">
        <v>55</v>
      </c>
      <c r="M34" s="4"/>
      <c r="N34" s="2"/>
      <c r="O34" s="4" t="s">
        <v>735</v>
      </c>
      <c r="P34" s="2" t="s">
        <v>725</v>
      </c>
    </row>
    <row r="35" spans="1:16" ht="27.6" x14ac:dyDescent="0.3">
      <c r="A35" s="21" t="s">
        <v>689</v>
      </c>
      <c r="B35" s="2">
        <v>80</v>
      </c>
      <c r="C35" s="12" t="s">
        <v>14</v>
      </c>
      <c r="D35" s="4" t="s">
        <v>312</v>
      </c>
      <c r="E35" s="1" t="s">
        <v>702</v>
      </c>
      <c r="F35" s="3" t="s">
        <v>672</v>
      </c>
      <c r="G35" s="3" t="s">
        <v>93</v>
      </c>
      <c r="H35" s="4" t="s">
        <v>800</v>
      </c>
      <c r="I35" s="2" t="s">
        <v>794</v>
      </c>
      <c r="J35" s="9" t="s">
        <v>783</v>
      </c>
      <c r="K35" s="4" t="s">
        <v>94</v>
      </c>
      <c r="L35" s="2" t="s">
        <v>19</v>
      </c>
      <c r="M35" s="4"/>
      <c r="N35" s="2"/>
      <c r="O35" s="4" t="s">
        <v>736</v>
      </c>
      <c r="P35" s="2" t="s">
        <v>725</v>
      </c>
    </row>
    <row r="36" spans="1:16" ht="27.6" x14ac:dyDescent="0.3">
      <c r="A36" s="23"/>
      <c r="B36" s="2">
        <v>82</v>
      </c>
      <c r="C36" s="12" t="s">
        <v>95</v>
      </c>
      <c r="D36" s="4" t="s">
        <v>313</v>
      </c>
      <c r="E36" s="1" t="s">
        <v>703</v>
      </c>
      <c r="F36" s="3" t="s">
        <v>34</v>
      </c>
      <c r="G36" s="3" t="s">
        <v>96</v>
      </c>
      <c r="H36" s="4" t="s">
        <v>801</v>
      </c>
      <c r="I36" s="2" t="s">
        <v>802</v>
      </c>
      <c r="J36" s="9" t="s">
        <v>783</v>
      </c>
      <c r="K36" s="4" t="s">
        <v>97</v>
      </c>
      <c r="L36" s="2" t="s">
        <v>30</v>
      </c>
      <c r="M36" s="4"/>
      <c r="N36" s="2"/>
      <c r="O36" s="4" t="s">
        <v>737</v>
      </c>
      <c r="P36" s="2" t="s">
        <v>20</v>
      </c>
    </row>
    <row r="37" spans="1:16" x14ac:dyDescent="0.3">
      <c r="A37" s="21" t="s">
        <v>98</v>
      </c>
      <c r="B37" s="2">
        <v>64</v>
      </c>
      <c r="C37" s="12" t="s">
        <v>99</v>
      </c>
      <c r="D37" s="4" t="s">
        <v>391</v>
      </c>
      <c r="E37" s="1" t="s">
        <v>100</v>
      </c>
      <c r="F37" s="3" t="s">
        <v>34</v>
      </c>
      <c r="G37" s="3" t="s">
        <v>93</v>
      </c>
      <c r="H37" s="4" t="s">
        <v>803</v>
      </c>
      <c r="I37" s="2" t="s">
        <v>716</v>
      </c>
      <c r="J37" s="17" t="s">
        <v>47</v>
      </c>
      <c r="K37" s="4" t="s">
        <v>723</v>
      </c>
      <c r="L37" s="2" t="s">
        <v>19</v>
      </c>
      <c r="M37" s="4" t="s">
        <v>764</v>
      </c>
      <c r="N37" s="2" t="s">
        <v>716</v>
      </c>
      <c r="O37" s="4" t="s">
        <v>781</v>
      </c>
      <c r="P37" s="2" t="s">
        <v>20</v>
      </c>
    </row>
    <row r="38" spans="1:16" x14ac:dyDescent="0.3">
      <c r="A38" s="23"/>
      <c r="B38" s="2">
        <v>68</v>
      </c>
      <c r="C38" s="12" t="s">
        <v>101</v>
      </c>
      <c r="D38" s="4" t="s">
        <v>393</v>
      </c>
      <c r="E38" s="1" t="s">
        <v>102</v>
      </c>
      <c r="F38" s="3" t="s">
        <v>673</v>
      </c>
      <c r="G38" s="3" t="s">
        <v>103</v>
      </c>
      <c r="H38" s="4" t="s">
        <v>804</v>
      </c>
      <c r="I38" s="2" t="s">
        <v>715</v>
      </c>
      <c r="J38" s="17" t="s">
        <v>17</v>
      </c>
      <c r="K38" s="4" t="s">
        <v>724</v>
      </c>
      <c r="L38" s="2" t="s">
        <v>756</v>
      </c>
      <c r="M38" s="4" t="s">
        <v>744</v>
      </c>
      <c r="N38" s="2" t="s">
        <v>715</v>
      </c>
      <c r="O38" s="4" t="s">
        <v>721</v>
      </c>
      <c r="P38" s="2" t="s">
        <v>20</v>
      </c>
    </row>
    <row r="39" spans="1:16" x14ac:dyDescent="0.3">
      <c r="A39" s="21" t="s">
        <v>688</v>
      </c>
      <c r="B39" s="2">
        <v>18</v>
      </c>
      <c r="C39" s="12" t="s">
        <v>21</v>
      </c>
      <c r="D39" s="4"/>
      <c r="E39" s="1" t="s">
        <v>104</v>
      </c>
      <c r="F39" s="3" t="s">
        <v>71</v>
      </c>
      <c r="G39" s="3" t="s">
        <v>817</v>
      </c>
      <c r="H39" s="4" t="s">
        <v>105</v>
      </c>
      <c r="I39" s="2" t="s">
        <v>41</v>
      </c>
      <c r="J39" s="9" t="s">
        <v>784</v>
      </c>
      <c r="K39" s="4"/>
      <c r="L39" s="2"/>
      <c r="M39" s="4" t="s">
        <v>21</v>
      </c>
      <c r="N39" s="2" t="s">
        <v>19</v>
      </c>
      <c r="O39" s="4"/>
      <c r="P39" s="2"/>
    </row>
    <row r="40" spans="1:16" x14ac:dyDescent="0.3">
      <c r="A40" s="23"/>
      <c r="B40" s="2">
        <v>16</v>
      </c>
      <c r="C40" s="12" t="s">
        <v>106</v>
      </c>
      <c r="D40" s="4"/>
      <c r="E40" s="1" t="s">
        <v>107</v>
      </c>
      <c r="F40" s="3" t="s">
        <v>71</v>
      </c>
      <c r="G40" s="3" t="s">
        <v>817</v>
      </c>
      <c r="H40" s="4" t="s">
        <v>108</v>
      </c>
      <c r="I40" s="2" t="s">
        <v>89</v>
      </c>
      <c r="J40" s="9" t="s">
        <v>784</v>
      </c>
      <c r="K40" s="4"/>
      <c r="L40" s="2"/>
      <c r="M40" s="4" t="s">
        <v>106</v>
      </c>
      <c r="N40" s="2" t="s">
        <v>18</v>
      </c>
      <c r="O40" s="4"/>
      <c r="P40" s="2"/>
    </row>
    <row r="41" spans="1:16" ht="27.6" x14ac:dyDescent="0.3">
      <c r="A41" s="4" t="s">
        <v>701</v>
      </c>
      <c r="B41" s="2">
        <v>93</v>
      </c>
      <c r="C41" s="12" t="s">
        <v>682</v>
      </c>
      <c r="D41" s="4" t="s">
        <v>331</v>
      </c>
      <c r="E41" s="1" t="s">
        <v>110</v>
      </c>
      <c r="F41" s="3" t="s">
        <v>36</v>
      </c>
      <c r="G41" s="3" t="s">
        <v>93</v>
      </c>
      <c r="H41" s="4" t="s">
        <v>109</v>
      </c>
      <c r="I41" s="2" t="s">
        <v>89</v>
      </c>
      <c r="J41" s="9" t="s">
        <v>783</v>
      </c>
      <c r="K41" s="4"/>
      <c r="L41" s="2"/>
      <c r="M41" s="4"/>
      <c r="N41" s="2"/>
      <c r="O41" s="4" t="s">
        <v>331</v>
      </c>
      <c r="P41" s="2" t="s">
        <v>59</v>
      </c>
    </row>
    <row r="42" spans="1:16" ht="27.6" x14ac:dyDescent="0.3">
      <c r="A42" s="1" t="s">
        <v>699</v>
      </c>
      <c r="B42" s="2">
        <v>95</v>
      </c>
      <c r="C42" s="12" t="s">
        <v>681</v>
      </c>
      <c r="D42" s="4"/>
      <c r="E42" s="1" t="s">
        <v>120</v>
      </c>
      <c r="F42" s="3" t="s">
        <v>113</v>
      </c>
      <c r="G42" s="3" t="s">
        <v>121</v>
      </c>
      <c r="H42" s="4" t="s">
        <v>681</v>
      </c>
      <c r="I42" s="2" t="s">
        <v>55</v>
      </c>
      <c r="J42" s="9" t="s">
        <v>114</v>
      </c>
      <c r="K42" s="4"/>
      <c r="L42" s="2"/>
      <c r="M42" s="4"/>
      <c r="N42" s="2"/>
      <c r="O42" s="4"/>
      <c r="P42" s="2"/>
    </row>
    <row r="43" spans="1:16" ht="27.6" x14ac:dyDescent="0.3">
      <c r="A43" s="1" t="s">
        <v>698</v>
      </c>
      <c r="B43" s="2">
        <v>21</v>
      </c>
      <c r="C43" s="12" t="s">
        <v>111</v>
      </c>
      <c r="D43" s="4" t="s">
        <v>436</v>
      </c>
      <c r="E43" s="1" t="s">
        <v>112</v>
      </c>
      <c r="F43" s="3" t="s">
        <v>113</v>
      </c>
      <c r="G43" s="3" t="s">
        <v>114</v>
      </c>
      <c r="H43" s="4" t="s">
        <v>115</v>
      </c>
      <c r="I43" s="2" t="s">
        <v>55</v>
      </c>
      <c r="J43" s="9" t="s">
        <v>114</v>
      </c>
      <c r="K43" s="4"/>
      <c r="L43" s="2"/>
      <c r="M43" s="4"/>
      <c r="N43" s="2"/>
      <c r="O43" s="4" t="s">
        <v>370</v>
      </c>
      <c r="P43" s="2" t="s">
        <v>437</v>
      </c>
    </row>
    <row r="44" spans="1:16" ht="27.6" x14ac:dyDescent="0.3">
      <c r="A44" s="4" t="s">
        <v>696</v>
      </c>
      <c r="B44" s="2">
        <v>89</v>
      </c>
      <c r="C44" s="12" t="s">
        <v>697</v>
      </c>
      <c r="D44" s="4"/>
      <c r="E44" s="1" t="s">
        <v>117</v>
      </c>
      <c r="F44" s="3" t="s">
        <v>71</v>
      </c>
      <c r="G44" s="3" t="s">
        <v>103</v>
      </c>
      <c r="H44" s="4" t="s">
        <v>116</v>
      </c>
      <c r="I44" s="2" t="s">
        <v>89</v>
      </c>
      <c r="J44" s="9" t="s">
        <v>783</v>
      </c>
      <c r="K44" s="4"/>
      <c r="L44" s="2"/>
      <c r="M44" s="4"/>
      <c r="N44" s="2"/>
      <c r="O44" s="4"/>
      <c r="P44" s="2"/>
    </row>
    <row r="45" spans="1:16" ht="27.6" x14ac:dyDescent="0.3">
      <c r="A45" s="4" t="s">
        <v>118</v>
      </c>
      <c r="B45" s="2">
        <v>91</v>
      </c>
      <c r="C45" s="12" t="s">
        <v>118</v>
      </c>
      <c r="D45" s="4"/>
      <c r="E45" s="1" t="s">
        <v>119</v>
      </c>
      <c r="F45" s="3" t="s">
        <v>71</v>
      </c>
      <c r="G45" s="3" t="s">
        <v>93</v>
      </c>
      <c r="H45" s="4" t="s">
        <v>118</v>
      </c>
      <c r="I45" s="2" t="s">
        <v>18</v>
      </c>
      <c r="J45" s="9" t="s">
        <v>783</v>
      </c>
      <c r="K45" s="4"/>
      <c r="L45" s="2"/>
      <c r="M45" s="4"/>
      <c r="N45" s="2"/>
      <c r="O45" s="4"/>
      <c r="P45" s="2"/>
    </row>
    <row r="46" spans="1:16" ht="27.6" x14ac:dyDescent="0.3">
      <c r="A46" s="4" t="s">
        <v>690</v>
      </c>
      <c r="B46" s="2">
        <v>99</v>
      </c>
      <c r="C46" s="12" t="s">
        <v>122</v>
      </c>
      <c r="D46" s="4"/>
      <c r="E46" s="1" t="s">
        <v>705</v>
      </c>
      <c r="F46" s="3" t="s">
        <v>71</v>
      </c>
      <c r="G46" s="3" t="s">
        <v>123</v>
      </c>
      <c r="H46" s="4" t="s">
        <v>122</v>
      </c>
      <c r="I46" s="2" t="s">
        <v>89</v>
      </c>
      <c r="J46" s="9" t="s">
        <v>816</v>
      </c>
      <c r="K46" s="4"/>
      <c r="L46" s="2"/>
      <c r="M46" s="4"/>
      <c r="N46" s="2"/>
      <c r="O46" s="4"/>
      <c r="P46" s="2"/>
    </row>
    <row r="47" spans="1:16" ht="41.4" x14ac:dyDescent="0.3">
      <c r="A47" s="1" t="s">
        <v>700</v>
      </c>
      <c r="B47" s="2">
        <v>92</v>
      </c>
      <c r="C47" s="12" t="s">
        <v>124</v>
      </c>
      <c r="D47" s="4"/>
      <c r="E47" s="1" t="s">
        <v>125</v>
      </c>
      <c r="F47" s="3" t="s">
        <v>71</v>
      </c>
      <c r="G47" s="3" t="s">
        <v>126</v>
      </c>
      <c r="H47" s="4" t="s">
        <v>124</v>
      </c>
      <c r="I47" s="2" t="s">
        <v>59</v>
      </c>
      <c r="J47" s="9" t="s">
        <v>783</v>
      </c>
      <c r="K47" s="4"/>
      <c r="L47" s="2"/>
      <c r="M47" s="4"/>
      <c r="N47" s="2"/>
      <c r="O47" s="4"/>
      <c r="P47" s="2"/>
    </row>
    <row r="48" spans="1:16" ht="27.6" x14ac:dyDescent="0.3">
      <c r="A48" s="4" t="s">
        <v>692</v>
      </c>
      <c r="B48" s="2">
        <v>100</v>
      </c>
      <c r="C48" s="12" t="s">
        <v>691</v>
      </c>
      <c r="D48" s="4" t="s">
        <v>438</v>
      </c>
      <c r="E48" s="1" t="s">
        <v>704</v>
      </c>
      <c r="F48" s="3" t="s">
        <v>46</v>
      </c>
      <c r="G48" s="3" t="s">
        <v>93</v>
      </c>
      <c r="H48" s="4" t="s">
        <v>805</v>
      </c>
      <c r="I48" s="2" t="s">
        <v>19</v>
      </c>
      <c r="J48" s="9" t="s">
        <v>783</v>
      </c>
      <c r="K48" s="4" t="s">
        <v>675</v>
      </c>
      <c r="L48" s="2" t="s">
        <v>128</v>
      </c>
      <c r="M48" s="4"/>
      <c r="N48" s="2"/>
      <c r="O48" s="4" t="s">
        <v>738</v>
      </c>
      <c r="P48" s="2" t="s">
        <v>725</v>
      </c>
    </row>
    <row r="49" spans="1:16" x14ac:dyDescent="0.3">
      <c r="A49" s="21" t="s">
        <v>695</v>
      </c>
      <c r="B49" s="2">
        <v>57</v>
      </c>
      <c r="C49" s="12" t="s">
        <v>129</v>
      </c>
      <c r="D49" s="4" t="s">
        <v>439</v>
      </c>
      <c r="E49" s="1" t="s">
        <v>130</v>
      </c>
      <c r="F49" s="3" t="s">
        <v>65</v>
      </c>
      <c r="G49" s="3" t="s">
        <v>818</v>
      </c>
      <c r="H49" s="4" t="s">
        <v>129</v>
      </c>
      <c r="I49" s="2" t="s">
        <v>41</v>
      </c>
      <c r="J49" s="35" t="s">
        <v>786</v>
      </c>
      <c r="K49" s="4"/>
      <c r="L49" s="2"/>
      <c r="M49" s="4"/>
      <c r="N49" s="2"/>
      <c r="O49" s="4" t="s">
        <v>439</v>
      </c>
      <c r="P49" s="2" t="s">
        <v>59</v>
      </c>
    </row>
    <row r="50" spans="1:16" x14ac:dyDescent="0.3">
      <c r="A50" s="22"/>
      <c r="B50" s="2">
        <v>62</v>
      </c>
      <c r="C50" s="12" t="s">
        <v>131</v>
      </c>
      <c r="D50" s="4" t="s">
        <v>386</v>
      </c>
      <c r="E50" s="1" t="s">
        <v>132</v>
      </c>
      <c r="F50" s="3" t="s">
        <v>71</v>
      </c>
      <c r="G50" s="3" t="s">
        <v>819</v>
      </c>
      <c r="H50" s="4" t="s">
        <v>133</v>
      </c>
      <c r="I50" s="2" t="s">
        <v>59</v>
      </c>
      <c r="J50" s="36"/>
      <c r="K50" s="4"/>
      <c r="L50" s="2"/>
      <c r="M50" s="4"/>
      <c r="N50" s="2"/>
      <c r="O50" s="4" t="s">
        <v>386</v>
      </c>
      <c r="P50" s="2" t="s">
        <v>59</v>
      </c>
    </row>
    <row r="51" spans="1:16" x14ac:dyDescent="0.3">
      <c r="A51" s="22"/>
      <c r="B51" s="2">
        <v>63</v>
      </c>
      <c r="C51" s="12" t="s">
        <v>134</v>
      </c>
      <c r="D51" s="4" t="s">
        <v>388</v>
      </c>
      <c r="E51" s="1" t="s">
        <v>135</v>
      </c>
      <c r="F51" s="3" t="s">
        <v>42</v>
      </c>
      <c r="G51" s="3" t="s">
        <v>819</v>
      </c>
      <c r="H51" s="4" t="s">
        <v>134</v>
      </c>
      <c r="I51" s="2" t="s">
        <v>30</v>
      </c>
      <c r="J51" s="36"/>
      <c r="K51" s="4"/>
      <c r="L51" s="2"/>
      <c r="M51" s="4"/>
      <c r="N51" s="2"/>
      <c r="O51" s="4" t="s">
        <v>388</v>
      </c>
      <c r="P51" s="2" t="s">
        <v>59</v>
      </c>
    </row>
    <row r="52" spans="1:16" x14ac:dyDescent="0.3">
      <c r="A52" s="22"/>
      <c r="B52" s="2">
        <v>67</v>
      </c>
      <c r="C52" s="12" t="s">
        <v>136</v>
      </c>
      <c r="D52" s="4" t="s">
        <v>389</v>
      </c>
      <c r="E52" s="1" t="s">
        <v>137</v>
      </c>
      <c r="F52" s="3" t="s">
        <v>127</v>
      </c>
      <c r="G52" s="3" t="s">
        <v>819</v>
      </c>
      <c r="H52" s="4" t="s">
        <v>136</v>
      </c>
      <c r="I52" s="2" t="s">
        <v>30</v>
      </c>
      <c r="J52" s="36"/>
      <c r="K52" s="4"/>
      <c r="L52" s="2"/>
      <c r="M52" s="4"/>
      <c r="N52" s="2"/>
      <c r="O52" s="4" t="s">
        <v>389</v>
      </c>
      <c r="P52" s="2" t="s">
        <v>30</v>
      </c>
    </row>
    <row r="53" spans="1:16" x14ac:dyDescent="0.3">
      <c r="A53" s="22"/>
      <c r="B53" s="2">
        <v>69</v>
      </c>
      <c r="C53" s="12" t="s">
        <v>138</v>
      </c>
      <c r="D53" s="4" t="s">
        <v>390</v>
      </c>
      <c r="E53" s="1" t="s">
        <v>139</v>
      </c>
      <c r="F53" s="3" t="s">
        <v>127</v>
      </c>
      <c r="G53" s="3" t="s">
        <v>819</v>
      </c>
      <c r="H53" s="4" t="s">
        <v>138</v>
      </c>
      <c r="I53" s="2" t="s">
        <v>30</v>
      </c>
      <c r="J53" s="36"/>
      <c r="K53" s="4"/>
      <c r="L53" s="2"/>
      <c r="M53" s="4"/>
      <c r="N53" s="2"/>
      <c r="O53" s="4" t="s">
        <v>390</v>
      </c>
      <c r="P53" s="2" t="s">
        <v>59</v>
      </c>
    </row>
    <row r="54" spans="1:16" x14ac:dyDescent="0.3">
      <c r="A54" s="22"/>
      <c r="B54" s="2">
        <v>61</v>
      </c>
      <c r="C54" s="12" t="s">
        <v>140</v>
      </c>
      <c r="D54" s="4" t="s">
        <v>440</v>
      </c>
      <c r="E54" s="1" t="s">
        <v>141</v>
      </c>
      <c r="F54" s="3" t="s">
        <v>127</v>
      </c>
      <c r="G54" s="3" t="s">
        <v>819</v>
      </c>
      <c r="H54" s="4" t="s">
        <v>140</v>
      </c>
      <c r="I54" s="2" t="s">
        <v>30</v>
      </c>
      <c r="J54" s="37"/>
      <c r="K54" s="4"/>
      <c r="L54" s="2"/>
      <c r="M54" s="4"/>
      <c r="N54" s="2"/>
      <c r="O54" s="4" t="s">
        <v>440</v>
      </c>
      <c r="P54" s="2" t="s">
        <v>59</v>
      </c>
    </row>
    <row r="55" spans="1:16" ht="55.2" x14ac:dyDescent="0.3">
      <c r="A55" s="23"/>
      <c r="B55" s="2">
        <v>75</v>
      </c>
      <c r="C55" s="12" t="s">
        <v>142</v>
      </c>
      <c r="D55" s="4" t="s">
        <v>441</v>
      </c>
      <c r="E55" s="1" t="s">
        <v>706</v>
      </c>
      <c r="F55" s="3" t="s">
        <v>71</v>
      </c>
      <c r="G55" s="3" t="s">
        <v>143</v>
      </c>
      <c r="H55" s="4" t="s">
        <v>142</v>
      </c>
      <c r="I55" s="2" t="s">
        <v>144</v>
      </c>
      <c r="J55" s="9" t="s">
        <v>783</v>
      </c>
      <c r="K55" s="4"/>
      <c r="L55" s="2"/>
      <c r="M55" s="4"/>
      <c r="N55" s="2"/>
      <c r="O55" s="4" t="s">
        <v>441</v>
      </c>
      <c r="P55" s="2" t="s">
        <v>437</v>
      </c>
    </row>
    <row r="56" spans="1:16" x14ac:dyDescent="0.3">
      <c r="A56" s="21" t="s">
        <v>693</v>
      </c>
      <c r="B56" s="2">
        <v>4</v>
      </c>
      <c r="C56" s="12" t="s">
        <v>145</v>
      </c>
      <c r="D56" s="4"/>
      <c r="E56" s="1" t="s">
        <v>146</v>
      </c>
      <c r="F56" s="38" t="s">
        <v>147</v>
      </c>
      <c r="G56" s="38" t="s">
        <v>148</v>
      </c>
      <c r="H56" s="4" t="s">
        <v>149</v>
      </c>
      <c r="I56" s="41" t="s">
        <v>30</v>
      </c>
      <c r="J56" s="32" t="s">
        <v>114</v>
      </c>
      <c r="K56" s="4"/>
      <c r="L56" s="2"/>
      <c r="M56" s="4"/>
      <c r="N56" s="2"/>
      <c r="O56" s="4"/>
      <c r="P56" s="2"/>
    </row>
    <row r="57" spans="1:16" x14ac:dyDescent="0.3">
      <c r="A57" s="22"/>
      <c r="B57" s="2">
        <v>6</v>
      </c>
      <c r="C57" s="12" t="s">
        <v>150</v>
      </c>
      <c r="D57" s="4"/>
      <c r="E57" s="1" t="s">
        <v>151</v>
      </c>
      <c r="F57" s="39"/>
      <c r="G57" s="39"/>
      <c r="H57" s="4" t="s">
        <v>150</v>
      </c>
      <c r="I57" s="42"/>
      <c r="J57" s="33"/>
      <c r="K57" s="4"/>
      <c r="L57" s="2"/>
      <c r="M57" s="4"/>
      <c r="N57" s="2"/>
      <c r="O57" s="4"/>
      <c r="P57" s="2"/>
    </row>
    <row r="58" spans="1:16" x14ac:dyDescent="0.3">
      <c r="A58" s="22"/>
      <c r="B58" s="2">
        <v>3</v>
      </c>
      <c r="C58" s="12" t="s">
        <v>152</v>
      </c>
      <c r="D58" s="4"/>
      <c r="E58" s="6" t="s">
        <v>807</v>
      </c>
      <c r="F58" s="39"/>
      <c r="G58" s="39"/>
      <c r="H58" s="4" t="s">
        <v>152</v>
      </c>
      <c r="I58" s="42"/>
      <c r="J58" s="33"/>
      <c r="K58" s="4"/>
      <c r="L58" s="2"/>
      <c r="M58" s="4"/>
      <c r="N58" s="2"/>
      <c r="O58" s="4"/>
      <c r="P58" s="2"/>
    </row>
    <row r="59" spans="1:16" x14ac:dyDescent="0.3">
      <c r="A59" s="22"/>
      <c r="B59" s="2">
        <v>5</v>
      </c>
      <c r="C59" s="12" t="s">
        <v>153</v>
      </c>
      <c r="D59" s="4"/>
      <c r="E59" s="6" t="s">
        <v>808</v>
      </c>
      <c r="F59" s="39"/>
      <c r="G59" s="39"/>
      <c r="H59" s="4" t="s">
        <v>154</v>
      </c>
      <c r="I59" s="42"/>
      <c r="J59" s="33"/>
      <c r="K59" s="4"/>
      <c r="L59" s="2"/>
      <c r="M59" s="4"/>
      <c r="N59" s="2"/>
      <c r="O59" s="4"/>
      <c r="P59" s="2"/>
    </row>
    <row r="60" spans="1:16" x14ac:dyDescent="0.3">
      <c r="A60" s="22"/>
      <c r="B60" s="2">
        <v>10</v>
      </c>
      <c r="C60" s="12" t="s">
        <v>0</v>
      </c>
      <c r="D60" s="4"/>
      <c r="E60" s="6" t="s">
        <v>251</v>
      </c>
      <c r="F60" s="39"/>
      <c r="G60" s="39"/>
      <c r="H60" s="4" t="s">
        <v>0</v>
      </c>
      <c r="I60" s="42"/>
      <c r="J60" s="33"/>
      <c r="K60" s="4"/>
      <c r="L60" s="2"/>
      <c r="M60" s="4"/>
      <c r="N60" s="2"/>
      <c r="O60" s="4"/>
      <c r="P60" s="2"/>
    </row>
    <row r="61" spans="1:16" x14ac:dyDescent="0.3">
      <c r="A61" s="22"/>
      <c r="B61" s="2">
        <v>12</v>
      </c>
      <c r="C61" s="12" t="s">
        <v>155</v>
      </c>
      <c r="D61" s="4"/>
      <c r="E61" s="6" t="s">
        <v>809</v>
      </c>
      <c r="F61" s="39"/>
      <c r="G61" s="39"/>
      <c r="H61" s="4" t="s">
        <v>1</v>
      </c>
      <c r="I61" s="42"/>
      <c r="J61" s="33"/>
      <c r="K61" s="4"/>
      <c r="L61" s="2"/>
      <c r="M61" s="4"/>
      <c r="N61" s="2"/>
      <c r="O61" s="4"/>
      <c r="P61" s="2"/>
    </row>
    <row r="62" spans="1:16" x14ac:dyDescent="0.3">
      <c r="A62" s="22"/>
      <c r="B62" s="2">
        <v>9</v>
      </c>
      <c r="C62" s="12" t="s">
        <v>156</v>
      </c>
      <c r="D62" s="4"/>
      <c r="E62" s="6" t="s">
        <v>252</v>
      </c>
      <c r="F62" s="39"/>
      <c r="G62" s="39"/>
      <c r="H62" s="4" t="s">
        <v>156</v>
      </c>
      <c r="I62" s="42"/>
      <c r="J62" s="33"/>
      <c r="K62" s="4"/>
      <c r="L62" s="2"/>
      <c r="M62" s="4"/>
      <c r="N62" s="2"/>
      <c r="O62" s="4"/>
      <c r="P62" s="2"/>
    </row>
    <row r="63" spans="1:16" x14ac:dyDescent="0.3">
      <c r="A63" s="22"/>
      <c r="B63" s="2">
        <v>11</v>
      </c>
      <c r="C63" s="12" t="s">
        <v>157</v>
      </c>
      <c r="D63" s="4"/>
      <c r="E63" s="6" t="s">
        <v>253</v>
      </c>
      <c r="F63" s="40"/>
      <c r="G63" s="40"/>
      <c r="H63" s="4" t="s">
        <v>158</v>
      </c>
      <c r="I63" s="43"/>
      <c r="J63" s="34"/>
      <c r="K63" s="4"/>
      <c r="L63" s="2"/>
      <c r="M63" s="4"/>
      <c r="N63" s="2"/>
      <c r="O63" s="4"/>
      <c r="P63" s="2"/>
    </row>
    <row r="64" spans="1:16" ht="41.4" x14ac:dyDescent="0.3">
      <c r="A64" s="22"/>
      <c r="B64" s="2">
        <v>15</v>
      </c>
      <c r="C64" s="12" t="s">
        <v>159</v>
      </c>
      <c r="D64" s="4"/>
      <c r="E64" s="1" t="s">
        <v>160</v>
      </c>
      <c r="F64" s="3" t="s">
        <v>113</v>
      </c>
      <c r="G64" s="3" t="s">
        <v>114</v>
      </c>
      <c r="H64" s="4" t="s">
        <v>2</v>
      </c>
      <c r="I64" s="2" t="s">
        <v>55</v>
      </c>
      <c r="J64" s="9" t="s">
        <v>783</v>
      </c>
      <c r="K64" s="4"/>
      <c r="L64" s="2"/>
      <c r="M64" s="4"/>
      <c r="N64" s="2"/>
      <c r="O64" s="4"/>
      <c r="P64" s="2"/>
    </row>
    <row r="65" spans="1:16" ht="41.4" x14ac:dyDescent="0.3">
      <c r="A65" s="23"/>
      <c r="B65" s="2">
        <v>17</v>
      </c>
      <c r="C65" s="12" t="s">
        <v>3</v>
      </c>
      <c r="D65" s="4"/>
      <c r="E65" s="1" t="s">
        <v>161</v>
      </c>
      <c r="F65" s="3" t="s">
        <v>34</v>
      </c>
      <c r="G65" s="3" t="s">
        <v>162</v>
      </c>
      <c r="H65" s="4" t="s">
        <v>163</v>
      </c>
      <c r="I65" s="2" t="s">
        <v>164</v>
      </c>
      <c r="J65" s="9" t="s">
        <v>783</v>
      </c>
      <c r="K65" s="4"/>
      <c r="L65" s="2"/>
      <c r="M65" s="4"/>
      <c r="N65" s="2"/>
      <c r="O65" s="4"/>
      <c r="P65" s="2"/>
    </row>
    <row r="66" spans="1:16" x14ac:dyDescent="0.3">
      <c r="A66" s="21" t="s">
        <v>15</v>
      </c>
      <c r="B66" s="2">
        <v>175</v>
      </c>
      <c r="C66" s="12" t="s">
        <v>839</v>
      </c>
      <c r="D66" s="4"/>
      <c r="E66" s="6" t="s">
        <v>254</v>
      </c>
      <c r="F66" s="38" t="s">
        <v>148</v>
      </c>
      <c r="G66" s="38" t="s">
        <v>147</v>
      </c>
      <c r="H66" s="4" t="s">
        <v>165</v>
      </c>
      <c r="I66" s="41">
        <v>0</v>
      </c>
      <c r="J66" s="32" t="s">
        <v>114</v>
      </c>
      <c r="K66" s="4"/>
      <c r="L66" s="2"/>
      <c r="M66" s="4"/>
      <c r="N66" s="2"/>
      <c r="O66" s="4"/>
      <c r="P66" s="2"/>
    </row>
    <row r="67" spans="1:16" x14ac:dyDescent="0.3">
      <c r="A67" s="22"/>
      <c r="B67" s="2">
        <v>177</v>
      </c>
      <c r="C67" s="12" t="s">
        <v>840</v>
      </c>
      <c r="D67" s="4"/>
      <c r="E67" s="6" t="s">
        <v>255</v>
      </c>
      <c r="F67" s="39"/>
      <c r="G67" s="39"/>
      <c r="H67" s="4" t="s">
        <v>166</v>
      </c>
      <c r="I67" s="42"/>
      <c r="J67" s="33"/>
      <c r="K67" s="4"/>
      <c r="L67" s="2"/>
      <c r="M67" s="4"/>
      <c r="N67" s="2"/>
      <c r="O67" s="4"/>
      <c r="P67" s="2"/>
    </row>
    <row r="68" spans="1:16" x14ac:dyDescent="0.3">
      <c r="A68" s="22"/>
      <c r="B68" s="2">
        <v>181</v>
      </c>
      <c r="C68" s="12" t="s">
        <v>841</v>
      </c>
      <c r="D68" s="4"/>
      <c r="E68" s="7" t="s">
        <v>167</v>
      </c>
      <c r="F68" s="39"/>
      <c r="G68" s="39"/>
      <c r="H68" s="4" t="s">
        <v>168</v>
      </c>
      <c r="I68" s="42"/>
      <c r="J68" s="33"/>
      <c r="K68" s="4"/>
      <c r="L68" s="2"/>
      <c r="M68" s="4"/>
      <c r="N68" s="2"/>
      <c r="O68" s="4"/>
      <c r="P68" s="2"/>
    </row>
    <row r="69" spans="1:16" x14ac:dyDescent="0.3">
      <c r="A69" s="22"/>
      <c r="B69" s="2">
        <v>183</v>
      </c>
      <c r="C69" s="12" t="s">
        <v>169</v>
      </c>
      <c r="D69" s="4"/>
      <c r="E69" s="7" t="s">
        <v>170</v>
      </c>
      <c r="F69" s="39"/>
      <c r="G69" s="39"/>
      <c r="H69" s="4" t="s">
        <v>169</v>
      </c>
      <c r="I69" s="42"/>
      <c r="J69" s="33"/>
      <c r="K69" s="4"/>
      <c r="L69" s="2"/>
      <c r="M69" s="4"/>
      <c r="N69" s="2"/>
      <c r="O69" s="4"/>
      <c r="P69" s="2"/>
    </row>
    <row r="70" spans="1:16" x14ac:dyDescent="0.3">
      <c r="A70" s="22"/>
      <c r="B70" s="2">
        <v>187</v>
      </c>
      <c r="C70" s="12" t="s">
        <v>842</v>
      </c>
      <c r="D70" s="4"/>
      <c r="E70" s="6" t="s">
        <v>256</v>
      </c>
      <c r="F70" s="39"/>
      <c r="G70" s="39"/>
      <c r="H70" s="4" t="s">
        <v>171</v>
      </c>
      <c r="I70" s="42"/>
      <c r="J70" s="33"/>
      <c r="K70" s="4"/>
      <c r="L70" s="2"/>
      <c r="M70" s="4"/>
      <c r="N70" s="2"/>
      <c r="O70" s="4"/>
      <c r="P70" s="2"/>
    </row>
    <row r="71" spans="1:16" x14ac:dyDescent="0.3">
      <c r="A71" s="22"/>
      <c r="B71" s="2">
        <v>189</v>
      </c>
      <c r="C71" s="12" t="s">
        <v>843</v>
      </c>
      <c r="D71" s="4"/>
      <c r="E71" s="6" t="s">
        <v>810</v>
      </c>
      <c r="F71" s="39"/>
      <c r="G71" s="39"/>
      <c r="H71" s="4" t="s">
        <v>9</v>
      </c>
      <c r="I71" s="42"/>
      <c r="J71" s="33"/>
      <c r="K71" s="4"/>
      <c r="L71" s="2"/>
      <c r="M71" s="4"/>
      <c r="N71" s="2"/>
      <c r="O71" s="4"/>
      <c r="P71" s="2"/>
    </row>
    <row r="72" spans="1:16" x14ac:dyDescent="0.3">
      <c r="A72" s="22"/>
      <c r="B72" s="2">
        <v>193</v>
      </c>
      <c r="C72" s="12" t="s">
        <v>844</v>
      </c>
      <c r="D72" s="4"/>
      <c r="E72" s="7" t="s">
        <v>172</v>
      </c>
      <c r="F72" s="39"/>
      <c r="G72" s="39"/>
      <c r="H72" s="4" t="s">
        <v>173</v>
      </c>
      <c r="I72" s="42"/>
      <c r="J72" s="33"/>
      <c r="K72" s="4"/>
      <c r="L72" s="2"/>
      <c r="M72" s="4"/>
      <c r="N72" s="2"/>
      <c r="O72" s="4"/>
      <c r="P72" s="2"/>
    </row>
    <row r="73" spans="1:16" x14ac:dyDescent="0.3">
      <c r="A73" s="22"/>
      <c r="B73" s="2">
        <v>195</v>
      </c>
      <c r="C73" s="12" t="s">
        <v>845</v>
      </c>
      <c r="D73" s="4"/>
      <c r="E73" s="7" t="s">
        <v>174</v>
      </c>
      <c r="F73" s="39"/>
      <c r="G73" s="39"/>
      <c r="H73" s="4" t="s">
        <v>175</v>
      </c>
      <c r="I73" s="42"/>
      <c r="J73" s="33"/>
      <c r="K73" s="4"/>
      <c r="L73" s="2"/>
      <c r="M73" s="4"/>
      <c r="N73" s="2"/>
      <c r="O73" s="4"/>
      <c r="P73" s="2"/>
    </row>
    <row r="74" spans="1:16" x14ac:dyDescent="0.3">
      <c r="A74" s="22"/>
      <c r="B74" s="2">
        <v>194</v>
      </c>
      <c r="C74" s="12" t="s">
        <v>10</v>
      </c>
      <c r="D74" s="4"/>
      <c r="E74" s="7" t="s">
        <v>176</v>
      </c>
      <c r="F74" s="39"/>
      <c r="G74" s="39"/>
      <c r="H74" s="4" t="s">
        <v>177</v>
      </c>
      <c r="I74" s="42"/>
      <c r="J74" s="33"/>
      <c r="K74" s="4"/>
      <c r="L74" s="2"/>
      <c r="M74" s="4"/>
      <c r="N74" s="2"/>
      <c r="O74" s="4"/>
      <c r="P74" s="2"/>
    </row>
    <row r="75" spans="1:16" x14ac:dyDescent="0.3">
      <c r="A75" s="23"/>
      <c r="B75" s="2">
        <v>196</v>
      </c>
      <c r="C75" s="12" t="s">
        <v>846</v>
      </c>
      <c r="D75" s="4"/>
      <c r="E75" s="7" t="s">
        <v>179</v>
      </c>
      <c r="F75" s="40"/>
      <c r="G75" s="40"/>
      <c r="H75" s="4" t="s">
        <v>178</v>
      </c>
      <c r="I75" s="43"/>
      <c r="J75" s="34"/>
      <c r="K75" s="4"/>
      <c r="L75" s="2"/>
      <c r="M75" s="4"/>
      <c r="N75" s="2"/>
      <c r="O75" s="4"/>
      <c r="P75" s="2"/>
    </row>
    <row r="76" spans="1:16" x14ac:dyDescent="0.3">
      <c r="A76" s="21" t="s">
        <v>180</v>
      </c>
      <c r="B76" s="2">
        <v>188</v>
      </c>
      <c r="C76" s="12" t="s">
        <v>847</v>
      </c>
      <c r="D76" s="4"/>
      <c r="E76" s="6" t="s">
        <v>811</v>
      </c>
      <c r="F76" s="38" t="s">
        <v>148</v>
      </c>
      <c r="G76" s="38" t="s">
        <v>147</v>
      </c>
      <c r="H76" s="4" t="s">
        <v>181</v>
      </c>
      <c r="I76" s="41" t="s">
        <v>55</v>
      </c>
      <c r="J76" s="32" t="s">
        <v>114</v>
      </c>
      <c r="K76" s="4"/>
      <c r="L76" s="2"/>
      <c r="M76" s="4"/>
      <c r="N76" s="2"/>
      <c r="O76" s="4"/>
      <c r="P76" s="2"/>
    </row>
    <row r="77" spans="1:16" x14ac:dyDescent="0.3">
      <c r="A77" s="22"/>
      <c r="B77" s="2">
        <v>190</v>
      </c>
      <c r="C77" s="12" t="s">
        <v>848</v>
      </c>
      <c r="D77" s="4"/>
      <c r="E77" s="6" t="s">
        <v>812</v>
      </c>
      <c r="F77" s="39"/>
      <c r="G77" s="39"/>
      <c r="H77" s="4" t="s">
        <v>182</v>
      </c>
      <c r="I77" s="42"/>
      <c r="J77" s="33"/>
      <c r="K77" s="4"/>
      <c r="L77" s="2"/>
      <c r="M77" s="4"/>
      <c r="N77" s="2"/>
      <c r="O77" s="4"/>
      <c r="P77" s="2"/>
    </row>
    <row r="78" spans="1:16" x14ac:dyDescent="0.3">
      <c r="A78" s="22"/>
      <c r="B78" s="2">
        <v>182</v>
      </c>
      <c r="C78" s="12" t="s">
        <v>849</v>
      </c>
      <c r="D78" s="4"/>
      <c r="E78" s="6" t="s">
        <v>813</v>
      </c>
      <c r="F78" s="39"/>
      <c r="G78" s="39"/>
      <c r="H78" s="4" t="s">
        <v>183</v>
      </c>
      <c r="I78" s="42"/>
      <c r="J78" s="33"/>
      <c r="K78" s="4"/>
      <c r="L78" s="2"/>
      <c r="M78" s="4"/>
      <c r="N78" s="2"/>
      <c r="O78" s="4"/>
      <c r="P78" s="2"/>
    </row>
    <row r="79" spans="1:16" x14ac:dyDescent="0.3">
      <c r="A79" s="22"/>
      <c r="B79" s="2">
        <v>184</v>
      </c>
      <c r="C79" s="12" t="s">
        <v>4</v>
      </c>
      <c r="D79" s="4"/>
      <c r="E79" s="6" t="s">
        <v>257</v>
      </c>
      <c r="F79" s="39"/>
      <c r="G79" s="39"/>
      <c r="H79" s="4" t="s">
        <v>4</v>
      </c>
      <c r="I79" s="42"/>
      <c r="J79" s="33"/>
      <c r="K79" s="4"/>
      <c r="L79" s="2"/>
      <c r="M79" s="4"/>
      <c r="N79" s="2"/>
      <c r="O79" s="4"/>
      <c r="P79" s="2"/>
    </row>
    <row r="80" spans="1:16" x14ac:dyDescent="0.3">
      <c r="A80" s="22"/>
      <c r="B80" s="2">
        <v>176</v>
      </c>
      <c r="C80" s="12" t="s">
        <v>850</v>
      </c>
      <c r="D80" s="4"/>
      <c r="E80" s="6" t="s">
        <v>258</v>
      </c>
      <c r="F80" s="39"/>
      <c r="G80" s="39"/>
      <c r="H80" s="4" t="s">
        <v>5</v>
      </c>
      <c r="I80" s="42"/>
      <c r="J80" s="33"/>
      <c r="K80" s="4"/>
      <c r="L80" s="2"/>
      <c r="M80" s="4"/>
      <c r="N80" s="2"/>
      <c r="O80" s="4"/>
      <c r="P80" s="2"/>
    </row>
    <row r="81" spans="1:16" x14ac:dyDescent="0.3">
      <c r="A81" s="22"/>
      <c r="B81" s="2">
        <v>178</v>
      </c>
      <c r="C81" s="12" t="s">
        <v>6</v>
      </c>
      <c r="D81" s="4"/>
      <c r="E81" s="6" t="s">
        <v>259</v>
      </c>
      <c r="F81" s="39"/>
      <c r="G81" s="39"/>
      <c r="H81" s="4" t="s">
        <v>6</v>
      </c>
      <c r="I81" s="42"/>
      <c r="J81" s="33"/>
      <c r="K81" s="4"/>
      <c r="L81" s="2"/>
      <c r="M81" s="4"/>
      <c r="N81" s="2"/>
      <c r="O81" s="4"/>
      <c r="P81" s="2"/>
    </row>
    <row r="82" spans="1:16" x14ac:dyDescent="0.3">
      <c r="A82" s="22"/>
      <c r="B82" s="2">
        <v>170</v>
      </c>
      <c r="C82" s="12" t="s">
        <v>851</v>
      </c>
      <c r="D82" s="4"/>
      <c r="E82" s="6" t="s">
        <v>814</v>
      </c>
      <c r="F82" s="39"/>
      <c r="G82" s="39"/>
      <c r="H82" s="4" t="s">
        <v>184</v>
      </c>
      <c r="I82" s="42"/>
      <c r="J82" s="33"/>
      <c r="K82" s="4"/>
      <c r="L82" s="2"/>
      <c r="M82" s="4"/>
      <c r="N82" s="2"/>
      <c r="O82" s="4"/>
      <c r="P82" s="2"/>
    </row>
    <row r="83" spans="1:16" x14ac:dyDescent="0.3">
      <c r="A83" s="22"/>
      <c r="B83" s="2">
        <v>172</v>
      </c>
      <c r="C83" s="12" t="s">
        <v>7</v>
      </c>
      <c r="D83" s="4"/>
      <c r="E83" s="6" t="s">
        <v>260</v>
      </c>
      <c r="F83" s="40"/>
      <c r="G83" s="40"/>
      <c r="H83" s="4" t="s">
        <v>185</v>
      </c>
      <c r="I83" s="43"/>
      <c r="J83" s="34"/>
      <c r="K83" s="4"/>
      <c r="L83" s="2"/>
      <c r="M83" s="4"/>
      <c r="N83" s="2"/>
      <c r="O83" s="4"/>
      <c r="P83" s="2"/>
    </row>
    <row r="84" spans="1:16" ht="41.4" x14ac:dyDescent="0.3">
      <c r="A84" s="22"/>
      <c r="B84" s="2">
        <v>200</v>
      </c>
      <c r="C84" s="12" t="s">
        <v>852</v>
      </c>
      <c r="D84" s="4"/>
      <c r="E84" s="1" t="s">
        <v>707</v>
      </c>
      <c r="F84" s="3" t="s">
        <v>34</v>
      </c>
      <c r="G84" s="3" t="s">
        <v>187</v>
      </c>
      <c r="H84" s="4" t="s">
        <v>186</v>
      </c>
      <c r="I84" s="2" t="s">
        <v>164</v>
      </c>
      <c r="J84" s="9" t="s">
        <v>188</v>
      </c>
      <c r="K84" s="4"/>
      <c r="L84" s="2"/>
      <c r="M84" s="4"/>
      <c r="N84" s="2"/>
      <c r="O84" s="4"/>
      <c r="P84" s="2"/>
    </row>
    <row r="85" spans="1:16" ht="41.4" x14ac:dyDescent="0.3">
      <c r="A85" s="22"/>
      <c r="B85" s="2">
        <v>199</v>
      </c>
      <c r="C85" s="12" t="s">
        <v>853</v>
      </c>
      <c r="D85" s="4"/>
      <c r="E85" s="1" t="s">
        <v>708</v>
      </c>
      <c r="F85" s="3" t="s">
        <v>36</v>
      </c>
      <c r="G85" s="3" t="s">
        <v>126</v>
      </c>
      <c r="H85" s="4" t="s">
        <v>189</v>
      </c>
      <c r="I85" s="2" t="s">
        <v>59</v>
      </c>
      <c r="J85" s="9" t="s">
        <v>190</v>
      </c>
      <c r="K85" s="4"/>
      <c r="L85" s="2"/>
      <c r="M85" s="4"/>
      <c r="N85" s="2"/>
      <c r="O85" s="4"/>
      <c r="P85" s="2"/>
    </row>
    <row r="86" spans="1:16" ht="41.4" x14ac:dyDescent="0.3">
      <c r="A86" s="22"/>
      <c r="B86" s="2">
        <v>151</v>
      </c>
      <c r="C86" s="12" t="s">
        <v>854</v>
      </c>
      <c r="D86" s="4"/>
      <c r="E86" s="1" t="s">
        <v>709</v>
      </c>
      <c r="F86" s="3" t="s">
        <v>191</v>
      </c>
      <c r="G86" s="3" t="s">
        <v>114</v>
      </c>
      <c r="H86" s="4" t="s">
        <v>192</v>
      </c>
      <c r="I86" s="2" t="s">
        <v>59</v>
      </c>
      <c r="J86" s="9" t="s">
        <v>188</v>
      </c>
      <c r="K86" s="4"/>
      <c r="L86" s="2"/>
      <c r="M86" s="4"/>
      <c r="N86" s="2"/>
      <c r="O86" s="4"/>
      <c r="P86" s="2"/>
    </row>
    <row r="87" spans="1:16" ht="41.4" x14ac:dyDescent="0.3">
      <c r="A87" s="23"/>
      <c r="B87" s="2">
        <v>153</v>
      </c>
      <c r="C87" s="12" t="s">
        <v>855</v>
      </c>
      <c r="D87" s="4"/>
      <c r="E87" s="1" t="s">
        <v>710</v>
      </c>
      <c r="F87" s="3" t="s">
        <v>193</v>
      </c>
      <c r="G87" s="3" t="s">
        <v>114</v>
      </c>
      <c r="H87" s="4" t="s">
        <v>8</v>
      </c>
      <c r="I87" s="2" t="s">
        <v>89</v>
      </c>
      <c r="J87" s="9" t="s">
        <v>188</v>
      </c>
      <c r="K87" s="4"/>
      <c r="L87" s="2"/>
      <c r="M87" s="4"/>
      <c r="N87" s="2"/>
      <c r="O87" s="4"/>
      <c r="P87" s="2"/>
    </row>
    <row r="88" spans="1:16" x14ac:dyDescent="0.3">
      <c r="A88" s="21" t="s">
        <v>694</v>
      </c>
      <c r="B88" s="2">
        <v>128</v>
      </c>
      <c r="C88" s="12" t="s">
        <v>856</v>
      </c>
      <c r="D88" s="4"/>
      <c r="E88" s="7" t="s">
        <v>194</v>
      </c>
      <c r="F88" s="38" t="s">
        <v>114</v>
      </c>
      <c r="G88" s="38" t="s">
        <v>147</v>
      </c>
      <c r="H88" s="4" t="s">
        <v>195</v>
      </c>
      <c r="I88" s="41" t="s">
        <v>89</v>
      </c>
      <c r="J88" s="32" t="s">
        <v>114</v>
      </c>
      <c r="K88" s="4"/>
      <c r="L88" s="2"/>
      <c r="M88" s="4"/>
      <c r="N88" s="2"/>
      <c r="O88" s="4"/>
      <c r="P88" s="2"/>
    </row>
    <row r="89" spans="1:16" x14ac:dyDescent="0.3">
      <c r="A89" s="22"/>
      <c r="B89" s="2">
        <v>130</v>
      </c>
      <c r="C89" s="12" t="s">
        <v>857</v>
      </c>
      <c r="D89" s="4"/>
      <c r="E89" s="7" t="s">
        <v>197</v>
      </c>
      <c r="F89" s="39"/>
      <c r="G89" s="39"/>
      <c r="H89" s="4" t="s">
        <v>196</v>
      </c>
      <c r="I89" s="42"/>
      <c r="J89" s="33"/>
      <c r="K89" s="4"/>
      <c r="L89" s="2"/>
      <c r="M89" s="4"/>
      <c r="N89" s="2"/>
      <c r="O89" s="4"/>
      <c r="P89" s="2"/>
    </row>
    <row r="90" spans="1:16" x14ac:dyDescent="0.3">
      <c r="A90" s="22"/>
      <c r="B90" s="2">
        <v>134</v>
      </c>
      <c r="C90" s="12" t="s">
        <v>858</v>
      </c>
      <c r="D90" s="4"/>
      <c r="E90" s="7" t="s">
        <v>199</v>
      </c>
      <c r="F90" s="39"/>
      <c r="G90" s="39"/>
      <c r="H90" s="4" t="s">
        <v>198</v>
      </c>
      <c r="I90" s="42"/>
      <c r="J90" s="33"/>
      <c r="K90" s="4"/>
      <c r="L90" s="2"/>
      <c r="M90" s="4"/>
      <c r="N90" s="2"/>
      <c r="O90" s="4"/>
      <c r="P90" s="2"/>
    </row>
    <row r="91" spans="1:16" x14ac:dyDescent="0.3">
      <c r="A91" s="22"/>
      <c r="B91" s="2">
        <v>136</v>
      </c>
      <c r="C91" s="12" t="s">
        <v>859</v>
      </c>
      <c r="D91" s="4"/>
      <c r="E91" s="7" t="s">
        <v>200</v>
      </c>
      <c r="F91" s="39"/>
      <c r="G91" s="39"/>
      <c r="H91" s="4" t="s">
        <v>201</v>
      </c>
      <c r="I91" s="42"/>
      <c r="J91" s="33"/>
      <c r="K91" s="4"/>
      <c r="L91" s="2"/>
      <c r="M91" s="4"/>
      <c r="N91" s="2"/>
      <c r="O91" s="4"/>
      <c r="P91" s="2"/>
    </row>
    <row r="92" spans="1:16" x14ac:dyDescent="0.3">
      <c r="A92" s="22"/>
      <c r="B92" s="2">
        <v>140</v>
      </c>
      <c r="C92" s="12" t="s">
        <v>860</v>
      </c>
      <c r="D92" s="4"/>
      <c r="E92" s="7" t="s">
        <v>202</v>
      </c>
      <c r="F92" s="39"/>
      <c r="G92" s="39"/>
      <c r="H92" s="4" t="s">
        <v>203</v>
      </c>
      <c r="I92" s="42"/>
      <c r="J92" s="33"/>
      <c r="K92" s="4"/>
      <c r="L92" s="2"/>
      <c r="M92" s="4"/>
      <c r="N92" s="2"/>
      <c r="O92" s="4"/>
      <c r="P92" s="2"/>
    </row>
    <row r="93" spans="1:16" x14ac:dyDescent="0.3">
      <c r="A93" s="22"/>
      <c r="B93" s="2">
        <v>142</v>
      </c>
      <c r="C93" s="12" t="s">
        <v>861</v>
      </c>
      <c r="D93" s="4"/>
      <c r="E93" s="7" t="s">
        <v>205</v>
      </c>
      <c r="F93" s="40"/>
      <c r="G93" s="40"/>
      <c r="H93" s="4" t="s">
        <v>204</v>
      </c>
      <c r="I93" s="43"/>
      <c r="J93" s="34"/>
      <c r="K93" s="4"/>
      <c r="L93" s="2"/>
      <c r="M93" s="4"/>
      <c r="N93" s="2"/>
      <c r="O93" s="4"/>
      <c r="P93" s="2"/>
    </row>
    <row r="94" spans="1:16" x14ac:dyDescent="0.3">
      <c r="A94" s="22"/>
      <c r="B94" s="2">
        <v>115</v>
      </c>
      <c r="C94" s="12" t="s">
        <v>862</v>
      </c>
      <c r="D94" s="4"/>
      <c r="E94" s="7" t="s">
        <v>207</v>
      </c>
      <c r="F94" s="38" t="s">
        <v>114</v>
      </c>
      <c r="G94" s="38" t="s">
        <v>114</v>
      </c>
      <c r="H94" s="4" t="s">
        <v>206</v>
      </c>
      <c r="I94" s="41" t="s">
        <v>89</v>
      </c>
      <c r="J94" s="32" t="s">
        <v>114</v>
      </c>
      <c r="K94" s="4"/>
      <c r="L94" s="2"/>
      <c r="M94" s="4"/>
      <c r="N94" s="2"/>
      <c r="O94" s="4"/>
      <c r="P94" s="2"/>
    </row>
    <row r="95" spans="1:16" x14ac:dyDescent="0.3">
      <c r="A95" s="22"/>
      <c r="B95" s="2">
        <v>117</v>
      </c>
      <c r="C95" s="12" t="s">
        <v>863</v>
      </c>
      <c r="D95" s="4"/>
      <c r="E95" s="6" t="s">
        <v>261</v>
      </c>
      <c r="F95" s="39"/>
      <c r="G95" s="39"/>
      <c r="H95" s="4" t="s">
        <v>208</v>
      </c>
      <c r="I95" s="42"/>
      <c r="J95" s="33"/>
      <c r="K95" s="4"/>
      <c r="L95" s="2"/>
      <c r="M95" s="4"/>
      <c r="N95" s="2"/>
      <c r="O95" s="4"/>
      <c r="P95" s="2"/>
    </row>
    <row r="96" spans="1:16" x14ac:dyDescent="0.3">
      <c r="A96" s="22"/>
      <c r="B96" s="2">
        <v>121</v>
      </c>
      <c r="C96" s="12" t="s">
        <v>209</v>
      </c>
      <c r="D96" s="4"/>
      <c r="E96" s="7" t="s">
        <v>210</v>
      </c>
      <c r="F96" s="39"/>
      <c r="G96" s="39"/>
      <c r="H96" s="4" t="s">
        <v>211</v>
      </c>
      <c r="I96" s="42"/>
      <c r="J96" s="33"/>
      <c r="K96" s="4"/>
      <c r="L96" s="2"/>
      <c r="M96" s="4"/>
      <c r="N96" s="2"/>
      <c r="O96" s="4"/>
      <c r="P96" s="2"/>
    </row>
    <row r="97" spans="1:16" x14ac:dyDescent="0.3">
      <c r="A97" s="22"/>
      <c r="B97" s="2">
        <v>123</v>
      </c>
      <c r="C97" s="12" t="s">
        <v>864</v>
      </c>
      <c r="D97" s="4"/>
      <c r="E97" s="7" t="s">
        <v>213</v>
      </c>
      <c r="F97" s="39"/>
      <c r="G97" s="39"/>
      <c r="H97" s="4" t="s">
        <v>212</v>
      </c>
      <c r="I97" s="42"/>
      <c r="J97" s="33"/>
      <c r="K97" s="4"/>
      <c r="L97" s="2"/>
      <c r="M97" s="4"/>
      <c r="N97" s="2"/>
      <c r="O97" s="4"/>
      <c r="P97" s="2"/>
    </row>
    <row r="98" spans="1:16" x14ac:dyDescent="0.3">
      <c r="A98" s="22"/>
      <c r="B98" s="2">
        <v>127</v>
      </c>
      <c r="C98" s="12" t="s">
        <v>865</v>
      </c>
      <c r="D98" s="4"/>
      <c r="E98" s="6" t="s">
        <v>262</v>
      </c>
      <c r="F98" s="39"/>
      <c r="G98" s="39"/>
      <c r="H98" s="4" t="s">
        <v>214</v>
      </c>
      <c r="I98" s="42"/>
      <c r="J98" s="33"/>
      <c r="K98" s="4"/>
      <c r="L98" s="2"/>
      <c r="M98" s="4"/>
      <c r="N98" s="2"/>
      <c r="O98" s="4"/>
      <c r="P98" s="2"/>
    </row>
    <row r="99" spans="1:16" x14ac:dyDescent="0.3">
      <c r="A99" s="22"/>
      <c r="B99" s="2">
        <v>129</v>
      </c>
      <c r="C99" s="12" t="s">
        <v>866</v>
      </c>
      <c r="D99" s="4"/>
      <c r="E99" s="6" t="s">
        <v>263</v>
      </c>
      <c r="F99" s="39"/>
      <c r="G99" s="39"/>
      <c r="H99" s="4" t="s">
        <v>215</v>
      </c>
      <c r="I99" s="42"/>
      <c r="J99" s="33"/>
      <c r="K99" s="4"/>
      <c r="L99" s="2"/>
      <c r="M99" s="4"/>
      <c r="N99" s="2"/>
      <c r="O99" s="4"/>
      <c r="P99" s="2"/>
    </row>
    <row r="100" spans="1:16" x14ac:dyDescent="0.3">
      <c r="A100" s="22"/>
      <c r="B100" s="2">
        <v>133</v>
      </c>
      <c r="C100" s="12" t="s">
        <v>216</v>
      </c>
      <c r="D100" s="4"/>
      <c r="E100" s="7" t="s">
        <v>217</v>
      </c>
      <c r="F100" s="39"/>
      <c r="G100" s="39"/>
      <c r="H100" s="4" t="s">
        <v>216</v>
      </c>
      <c r="I100" s="42"/>
      <c r="J100" s="33"/>
      <c r="K100" s="4"/>
      <c r="L100" s="2"/>
      <c r="M100" s="4"/>
      <c r="N100" s="2"/>
      <c r="O100" s="4"/>
      <c r="P100" s="2"/>
    </row>
    <row r="101" spans="1:16" x14ac:dyDescent="0.3">
      <c r="A101" s="22"/>
      <c r="B101" s="2">
        <v>135</v>
      </c>
      <c r="C101" s="12" t="s">
        <v>218</v>
      </c>
      <c r="D101" s="4"/>
      <c r="E101" s="7" t="s">
        <v>219</v>
      </c>
      <c r="F101" s="39"/>
      <c r="G101" s="39"/>
      <c r="H101" s="4" t="s">
        <v>218</v>
      </c>
      <c r="I101" s="42"/>
      <c r="J101" s="33"/>
      <c r="K101" s="4"/>
      <c r="L101" s="2"/>
      <c r="M101" s="4"/>
      <c r="N101" s="2"/>
      <c r="O101" s="4"/>
      <c r="P101" s="2"/>
    </row>
    <row r="102" spans="1:16" x14ac:dyDescent="0.3">
      <c r="A102" s="22"/>
      <c r="B102" s="2">
        <v>139</v>
      </c>
      <c r="C102" s="12" t="s">
        <v>867</v>
      </c>
      <c r="D102" s="4"/>
      <c r="E102" s="7" t="s">
        <v>221</v>
      </c>
      <c r="F102" s="39"/>
      <c r="G102" s="39"/>
      <c r="H102" s="4" t="s">
        <v>220</v>
      </c>
      <c r="I102" s="42"/>
      <c r="J102" s="33"/>
      <c r="K102" s="4"/>
      <c r="L102" s="2"/>
      <c r="M102" s="4"/>
      <c r="N102" s="2"/>
      <c r="O102" s="4"/>
      <c r="P102" s="2"/>
    </row>
    <row r="103" spans="1:16" x14ac:dyDescent="0.3">
      <c r="A103" s="22"/>
      <c r="B103" s="2">
        <v>141</v>
      </c>
      <c r="C103" s="12" t="s">
        <v>868</v>
      </c>
      <c r="D103" s="4"/>
      <c r="E103" s="7" t="s">
        <v>223</v>
      </c>
      <c r="F103" s="40"/>
      <c r="G103" s="40"/>
      <c r="H103" s="4" t="s">
        <v>222</v>
      </c>
      <c r="I103" s="43"/>
      <c r="J103" s="34"/>
      <c r="K103" s="4"/>
      <c r="L103" s="2"/>
      <c r="M103" s="4"/>
      <c r="N103" s="2"/>
      <c r="O103" s="4"/>
      <c r="P103" s="2"/>
    </row>
    <row r="104" spans="1:16" x14ac:dyDescent="0.3">
      <c r="A104" s="22"/>
      <c r="B104" s="2">
        <v>157</v>
      </c>
      <c r="C104" s="12" t="s">
        <v>224</v>
      </c>
      <c r="D104" s="4"/>
      <c r="E104" s="7" t="s">
        <v>225</v>
      </c>
      <c r="F104" s="38" t="s">
        <v>114</v>
      </c>
      <c r="G104" s="38" t="s">
        <v>114</v>
      </c>
      <c r="H104" s="4" t="s">
        <v>224</v>
      </c>
      <c r="I104" s="41" t="s">
        <v>89</v>
      </c>
      <c r="J104" s="32" t="s">
        <v>114</v>
      </c>
      <c r="K104" s="4"/>
      <c r="L104" s="2"/>
      <c r="M104" s="4"/>
      <c r="N104" s="2"/>
      <c r="O104" s="4"/>
      <c r="P104" s="2"/>
    </row>
    <row r="105" spans="1:16" x14ac:dyDescent="0.3">
      <c r="A105" s="22"/>
      <c r="B105" s="2">
        <v>159</v>
      </c>
      <c r="C105" s="12" t="s">
        <v>226</v>
      </c>
      <c r="D105" s="4"/>
      <c r="E105" s="7" t="s">
        <v>227</v>
      </c>
      <c r="F105" s="39"/>
      <c r="G105" s="39"/>
      <c r="H105" s="4" t="s">
        <v>226</v>
      </c>
      <c r="I105" s="42"/>
      <c r="J105" s="33"/>
      <c r="K105" s="4"/>
      <c r="L105" s="2"/>
      <c r="M105" s="4"/>
      <c r="N105" s="2"/>
      <c r="O105" s="4"/>
      <c r="P105" s="2"/>
    </row>
    <row r="106" spans="1:16" x14ac:dyDescent="0.3">
      <c r="A106" s="22"/>
      <c r="B106" s="2">
        <v>163</v>
      </c>
      <c r="C106" s="12" t="s">
        <v>228</v>
      </c>
      <c r="D106" s="4"/>
      <c r="E106" s="7" t="s">
        <v>229</v>
      </c>
      <c r="F106" s="39"/>
      <c r="G106" s="39"/>
      <c r="H106" s="4" t="s">
        <v>228</v>
      </c>
      <c r="I106" s="42"/>
      <c r="J106" s="33"/>
      <c r="K106" s="4"/>
      <c r="L106" s="2"/>
      <c r="M106" s="4"/>
      <c r="N106" s="2"/>
      <c r="O106" s="4"/>
      <c r="P106" s="2"/>
    </row>
    <row r="107" spans="1:16" x14ac:dyDescent="0.3">
      <c r="A107" s="22"/>
      <c r="B107" s="2">
        <v>165</v>
      </c>
      <c r="C107" s="12" t="s">
        <v>230</v>
      </c>
      <c r="D107" s="4"/>
      <c r="E107" s="7" t="s">
        <v>231</v>
      </c>
      <c r="F107" s="39"/>
      <c r="G107" s="39"/>
      <c r="H107" s="4" t="s">
        <v>230</v>
      </c>
      <c r="I107" s="42"/>
      <c r="J107" s="33"/>
      <c r="K107" s="4"/>
      <c r="L107" s="2"/>
      <c r="M107" s="4"/>
      <c r="N107" s="2"/>
      <c r="O107" s="4"/>
      <c r="P107" s="2"/>
    </row>
    <row r="108" spans="1:16" x14ac:dyDescent="0.3">
      <c r="A108" s="22"/>
      <c r="B108" s="2">
        <v>169</v>
      </c>
      <c r="C108" s="12" t="s">
        <v>232</v>
      </c>
      <c r="D108" s="4"/>
      <c r="E108" s="7" t="s">
        <v>233</v>
      </c>
      <c r="F108" s="39"/>
      <c r="G108" s="39"/>
      <c r="H108" s="4" t="s">
        <v>232</v>
      </c>
      <c r="I108" s="42"/>
      <c r="J108" s="33"/>
      <c r="K108" s="4"/>
      <c r="L108" s="2"/>
      <c r="M108" s="4"/>
      <c r="N108" s="2"/>
      <c r="O108" s="4"/>
      <c r="P108" s="2"/>
    </row>
    <row r="109" spans="1:16" x14ac:dyDescent="0.3">
      <c r="A109" s="23"/>
      <c r="B109" s="2">
        <v>171</v>
      </c>
      <c r="C109" s="12" t="s">
        <v>234</v>
      </c>
      <c r="D109" s="4"/>
      <c r="E109" s="7" t="s">
        <v>235</v>
      </c>
      <c r="F109" s="40"/>
      <c r="G109" s="40"/>
      <c r="H109" s="4" t="s">
        <v>234</v>
      </c>
      <c r="I109" s="43"/>
      <c r="J109" s="34"/>
      <c r="K109" s="4"/>
      <c r="L109" s="2"/>
      <c r="M109" s="4"/>
      <c r="N109" s="2"/>
      <c r="O109" s="4"/>
      <c r="P109" s="2"/>
    </row>
    <row r="110" spans="1:16" x14ac:dyDescent="0.3">
      <c r="A110" s="21" t="s">
        <v>236</v>
      </c>
      <c r="B110" s="2">
        <v>103</v>
      </c>
      <c r="C110" s="12" t="s">
        <v>237</v>
      </c>
      <c r="D110" s="4"/>
      <c r="E110" s="6" t="s">
        <v>815</v>
      </c>
      <c r="F110" s="38" t="s">
        <v>114</v>
      </c>
      <c r="G110" s="38" t="s">
        <v>114</v>
      </c>
      <c r="H110" s="4" t="s">
        <v>237</v>
      </c>
      <c r="I110" s="2" t="s">
        <v>59</v>
      </c>
      <c r="J110" s="32" t="s">
        <v>114</v>
      </c>
      <c r="K110" s="4"/>
      <c r="L110" s="2"/>
      <c r="M110" s="4"/>
      <c r="N110" s="2"/>
      <c r="O110" s="4"/>
      <c r="P110" s="2"/>
    </row>
    <row r="111" spans="1:16" x14ac:dyDescent="0.3">
      <c r="A111" s="22"/>
      <c r="B111" s="2">
        <v>105</v>
      </c>
      <c r="C111" s="12" t="s">
        <v>238</v>
      </c>
      <c r="D111" s="4"/>
      <c r="E111" s="6" t="s">
        <v>264</v>
      </c>
      <c r="F111" s="39"/>
      <c r="G111" s="39"/>
      <c r="H111" s="4" t="s">
        <v>238</v>
      </c>
      <c r="I111" s="2" t="s">
        <v>30</v>
      </c>
      <c r="J111" s="33"/>
      <c r="K111" s="4"/>
      <c r="L111" s="2"/>
      <c r="M111" s="4"/>
      <c r="N111" s="2"/>
      <c r="O111" s="4"/>
      <c r="P111" s="2"/>
    </row>
    <row r="112" spans="1:16" x14ac:dyDescent="0.3">
      <c r="A112" s="22"/>
      <c r="B112" s="2">
        <v>116</v>
      </c>
      <c r="C112" s="12" t="s">
        <v>239</v>
      </c>
      <c r="D112" s="4"/>
      <c r="E112" s="1" t="s">
        <v>240</v>
      </c>
      <c r="F112" s="39"/>
      <c r="G112" s="39"/>
      <c r="H112" s="4" t="s">
        <v>239</v>
      </c>
      <c r="I112" s="2" t="s">
        <v>89</v>
      </c>
      <c r="J112" s="33"/>
      <c r="K112" s="4"/>
      <c r="L112" s="2"/>
      <c r="M112" s="4"/>
      <c r="N112" s="2"/>
      <c r="O112" s="4"/>
      <c r="P112" s="2"/>
    </row>
    <row r="113" spans="1:16" x14ac:dyDescent="0.3">
      <c r="A113" s="22"/>
      <c r="B113" s="2">
        <v>118</v>
      </c>
      <c r="C113" s="12" t="s">
        <v>241</v>
      </c>
      <c r="D113" s="4"/>
      <c r="E113" s="1" t="s">
        <v>242</v>
      </c>
      <c r="F113" s="39"/>
      <c r="G113" s="39"/>
      <c r="H113" s="4" t="s">
        <v>243</v>
      </c>
      <c r="I113" s="2" t="s">
        <v>89</v>
      </c>
      <c r="J113" s="33"/>
      <c r="K113" s="4"/>
      <c r="L113" s="2"/>
      <c r="M113" s="4"/>
      <c r="N113" s="2"/>
      <c r="O113" s="4"/>
      <c r="P113" s="2"/>
    </row>
    <row r="114" spans="1:16" x14ac:dyDescent="0.3">
      <c r="A114" s="22"/>
      <c r="B114" s="2">
        <v>122</v>
      </c>
      <c r="C114" s="12" t="s">
        <v>244</v>
      </c>
      <c r="D114" s="4"/>
      <c r="E114" s="1" t="s">
        <v>245</v>
      </c>
      <c r="F114" s="39"/>
      <c r="G114" s="39"/>
      <c r="H114" s="4" t="s">
        <v>244</v>
      </c>
      <c r="I114" s="2" t="s">
        <v>55</v>
      </c>
      <c r="J114" s="33"/>
      <c r="K114" s="4"/>
      <c r="L114" s="2"/>
      <c r="M114" s="4"/>
      <c r="N114" s="2"/>
      <c r="O114" s="4"/>
      <c r="P114" s="2"/>
    </row>
    <row r="115" spans="1:16" x14ac:dyDescent="0.3">
      <c r="A115" s="22"/>
      <c r="B115" s="2">
        <v>124</v>
      </c>
      <c r="C115" s="12" t="s">
        <v>246</v>
      </c>
      <c r="D115" s="4"/>
      <c r="E115" s="1" t="s">
        <v>247</v>
      </c>
      <c r="F115" s="40"/>
      <c r="G115" s="40"/>
      <c r="H115" s="4" t="s">
        <v>248</v>
      </c>
      <c r="I115" s="2" t="s">
        <v>144</v>
      </c>
      <c r="J115" s="34"/>
      <c r="K115" s="4"/>
      <c r="L115" s="2"/>
      <c r="M115" s="4"/>
      <c r="N115" s="2"/>
      <c r="O115" s="4"/>
      <c r="P115" s="2"/>
    </row>
    <row r="116" spans="1:16" ht="41.4" x14ac:dyDescent="0.3">
      <c r="A116" s="23"/>
      <c r="B116" s="2">
        <v>101</v>
      </c>
      <c r="C116" s="12" t="s">
        <v>249</v>
      </c>
      <c r="D116" s="4"/>
      <c r="E116" s="1" t="s">
        <v>711</v>
      </c>
      <c r="F116" s="3" t="s">
        <v>34</v>
      </c>
      <c r="G116" s="3" t="s">
        <v>676</v>
      </c>
      <c r="H116" s="4" t="s">
        <v>250</v>
      </c>
      <c r="I116" s="2" t="s">
        <v>89</v>
      </c>
      <c r="J116" s="9" t="s">
        <v>783</v>
      </c>
      <c r="K116" s="4"/>
      <c r="L116" s="2"/>
      <c r="M116" s="4"/>
      <c r="N116" s="2"/>
      <c r="O116" s="4"/>
      <c r="P116" s="2"/>
    </row>
  </sheetData>
  <mergeCells count="50">
    <mergeCell ref="I104:I109"/>
    <mergeCell ref="I56:I63"/>
    <mergeCell ref="I66:I75"/>
    <mergeCell ref="I76:I83"/>
    <mergeCell ref="I88:I93"/>
    <mergeCell ref="I94:I103"/>
    <mergeCell ref="J110:J115"/>
    <mergeCell ref="F56:F63"/>
    <mergeCell ref="G56:G63"/>
    <mergeCell ref="F66:F75"/>
    <mergeCell ref="G66:G75"/>
    <mergeCell ref="F76:F83"/>
    <mergeCell ref="G76:G83"/>
    <mergeCell ref="F88:F93"/>
    <mergeCell ref="G88:G93"/>
    <mergeCell ref="F94:F103"/>
    <mergeCell ref="G94:G103"/>
    <mergeCell ref="F104:F109"/>
    <mergeCell ref="G104:G109"/>
    <mergeCell ref="F110:F115"/>
    <mergeCell ref="G110:G115"/>
    <mergeCell ref="J76:J83"/>
    <mergeCell ref="J88:J93"/>
    <mergeCell ref="J94:J103"/>
    <mergeCell ref="J104:J109"/>
    <mergeCell ref="J49:J54"/>
    <mergeCell ref="J56:J63"/>
    <mergeCell ref="J66:J75"/>
    <mergeCell ref="B1:B2"/>
    <mergeCell ref="C1:C2"/>
    <mergeCell ref="A1:A2"/>
    <mergeCell ref="A3:A34"/>
    <mergeCell ref="H1:I1"/>
    <mergeCell ref="D1:D2"/>
    <mergeCell ref="K1:L1"/>
    <mergeCell ref="M1:N1"/>
    <mergeCell ref="O1:P1"/>
    <mergeCell ref="E1:E2"/>
    <mergeCell ref="F1:F2"/>
    <mergeCell ref="G1:G2"/>
    <mergeCell ref="J1:J2"/>
    <mergeCell ref="A76:A87"/>
    <mergeCell ref="A110:A116"/>
    <mergeCell ref="A88:A109"/>
    <mergeCell ref="A35:A36"/>
    <mergeCell ref="A37:A38"/>
    <mergeCell ref="A39:A40"/>
    <mergeCell ref="A49:A55"/>
    <mergeCell ref="A56:A65"/>
    <mergeCell ref="A66:A75"/>
  </mergeCells>
  <phoneticPr fontId="2" type="noConversion"/>
  <conditionalFormatting sqref="B3:B34">
    <cfRule type="duplicateValues" dxfId="1" priority="2"/>
  </conditionalFormatting>
  <conditionalFormatting sqref="B1:B1048576">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2"/>
  <sheetViews>
    <sheetView topLeftCell="A161" workbookViewId="0">
      <selection sqref="A1:H322"/>
    </sheetView>
  </sheetViews>
  <sheetFormatPr defaultColWidth="8.77734375" defaultRowHeight="14.4" x14ac:dyDescent="0.25"/>
  <cols>
    <col min="1" max="1" width="15.6640625" customWidth="1"/>
    <col min="2" max="2" width="18.44140625" customWidth="1"/>
    <col min="3" max="3" width="8.33203125" customWidth="1"/>
    <col min="4" max="4" width="10.21875" customWidth="1"/>
    <col min="5" max="5" width="21.77734375" customWidth="1"/>
    <col min="6" max="6" width="16.77734375" customWidth="1"/>
    <col min="7" max="7" width="85.21875" customWidth="1"/>
  </cols>
  <sheetData>
    <row r="1" spans="1:8" ht="16.2" x14ac:dyDescent="0.35">
      <c r="A1" s="44" t="s">
        <v>442</v>
      </c>
      <c r="B1" s="45"/>
      <c r="C1" s="45"/>
      <c r="D1" s="45"/>
      <c r="E1" s="45"/>
      <c r="F1" s="45"/>
      <c r="G1" s="45"/>
      <c r="H1" s="46"/>
    </row>
    <row r="2" spans="1:8" x14ac:dyDescent="0.25">
      <c r="A2" s="10" t="s">
        <v>269</v>
      </c>
      <c r="B2" s="10" t="s">
        <v>455</v>
      </c>
      <c r="C2" s="10" t="s">
        <v>270</v>
      </c>
      <c r="D2" s="10" t="s">
        <v>271</v>
      </c>
      <c r="E2" s="10" t="s">
        <v>456</v>
      </c>
      <c r="F2" s="10" t="s">
        <v>272</v>
      </c>
      <c r="G2" s="10" t="s">
        <v>273</v>
      </c>
      <c r="H2" s="10" t="s">
        <v>457</v>
      </c>
    </row>
    <row r="3" spans="1:8" ht="15.6" x14ac:dyDescent="0.25">
      <c r="A3" s="47" t="s">
        <v>443</v>
      </c>
      <c r="B3" s="48"/>
      <c r="C3" s="48"/>
      <c r="D3" s="48"/>
      <c r="E3" s="48"/>
      <c r="F3" s="48"/>
      <c r="G3" s="49"/>
      <c r="H3" s="11"/>
    </row>
    <row r="4" spans="1:8" ht="15.6" x14ac:dyDescent="0.25">
      <c r="A4" s="50" t="s">
        <v>416</v>
      </c>
      <c r="B4" s="50" t="s">
        <v>417</v>
      </c>
      <c r="C4" s="50" t="s">
        <v>274</v>
      </c>
      <c r="D4" s="14" t="s">
        <v>458</v>
      </c>
      <c r="E4" s="14"/>
      <c r="F4" s="14"/>
      <c r="G4" s="13" t="s">
        <v>291</v>
      </c>
      <c r="H4" s="53" t="s">
        <v>459</v>
      </c>
    </row>
    <row r="5" spans="1:8" ht="20.399999999999999" x14ac:dyDescent="0.25">
      <c r="A5" s="51"/>
      <c r="B5" s="51"/>
      <c r="C5" s="51"/>
      <c r="D5" s="15" t="s">
        <v>309</v>
      </c>
      <c r="E5" s="15" t="str">
        <f>$B4&amp;"_ST"</f>
        <v>JTG_TCK_ST</v>
      </c>
      <c r="F5" s="15" t="s">
        <v>460</v>
      </c>
      <c r="G5" s="15" t="s">
        <v>420</v>
      </c>
      <c r="H5" s="54"/>
    </row>
    <row r="6" spans="1:8" ht="20.399999999999999" x14ac:dyDescent="0.25">
      <c r="A6" s="51"/>
      <c r="B6" s="51"/>
      <c r="C6" s="51"/>
      <c r="D6" s="15" t="s">
        <v>285</v>
      </c>
      <c r="E6" s="15" t="str">
        <f>$B4&amp;"_PU"</f>
        <v>JTG_TCK_PU</v>
      </c>
      <c r="F6" s="15" t="s">
        <v>277</v>
      </c>
      <c r="G6" s="16" t="s">
        <v>461</v>
      </c>
      <c r="H6" s="54"/>
    </row>
    <row r="7" spans="1:8" ht="20.399999999999999" x14ac:dyDescent="0.25">
      <c r="A7" s="51"/>
      <c r="B7" s="51"/>
      <c r="C7" s="51"/>
      <c r="D7" s="15" t="s">
        <v>462</v>
      </c>
      <c r="E7" s="16" t="str">
        <f>$B4&amp;"_PD"</f>
        <v>JTG_TCK_PD</v>
      </c>
      <c r="F7" s="15" t="s">
        <v>460</v>
      </c>
      <c r="G7" s="16" t="s">
        <v>288</v>
      </c>
      <c r="H7" s="54"/>
    </row>
    <row r="8" spans="1:8" ht="20.399999999999999" x14ac:dyDescent="0.25">
      <c r="A8" s="51"/>
      <c r="B8" s="51"/>
      <c r="C8" s="51"/>
      <c r="D8" s="15" t="s">
        <v>463</v>
      </c>
      <c r="E8" s="16" t="str">
        <f>$B4&amp;"_MSC"</f>
        <v>JTG_TCK_MSC</v>
      </c>
      <c r="F8" s="15" t="s">
        <v>464</v>
      </c>
      <c r="G8" s="16" t="s">
        <v>327</v>
      </c>
      <c r="H8" s="54"/>
    </row>
    <row r="9" spans="1:8" ht="30.6" x14ac:dyDescent="0.25">
      <c r="A9" s="51"/>
      <c r="B9" s="51"/>
      <c r="C9" s="51"/>
      <c r="D9" s="15" t="s">
        <v>465</v>
      </c>
      <c r="E9" s="16" t="str">
        <f>$B4&amp;"_DS"</f>
        <v>JTG_TCK_DS</v>
      </c>
      <c r="F9" s="15" t="s">
        <v>466</v>
      </c>
      <c r="G9" s="16" t="s">
        <v>467</v>
      </c>
      <c r="H9" s="54"/>
    </row>
    <row r="10" spans="1:8" ht="51" x14ac:dyDescent="0.25">
      <c r="A10" s="52"/>
      <c r="B10" s="52"/>
      <c r="C10" s="52"/>
      <c r="D10" s="15" t="s">
        <v>468</v>
      </c>
      <c r="E10" s="16" t="str">
        <f>$B4&amp;"_FS"</f>
        <v>JTG_TCK_FS</v>
      </c>
      <c r="F10" s="15" t="s">
        <v>469</v>
      </c>
      <c r="G10" s="16" t="s">
        <v>290</v>
      </c>
      <c r="H10" s="55"/>
    </row>
    <row r="11" spans="1:8" ht="15.6" x14ac:dyDescent="0.25">
      <c r="A11" s="50" t="s">
        <v>470</v>
      </c>
      <c r="B11" s="50" t="s">
        <v>471</v>
      </c>
      <c r="C11" s="50" t="s">
        <v>472</v>
      </c>
      <c r="D11" s="14" t="s">
        <v>458</v>
      </c>
      <c r="E11" s="14"/>
      <c r="F11" s="14"/>
      <c r="G11" s="13" t="s">
        <v>324</v>
      </c>
      <c r="H11" s="53" t="s">
        <v>473</v>
      </c>
    </row>
    <row r="12" spans="1:8" ht="20.399999999999999" x14ac:dyDescent="0.25">
      <c r="A12" s="51"/>
      <c r="B12" s="51"/>
      <c r="C12" s="51"/>
      <c r="D12" s="15" t="s">
        <v>474</v>
      </c>
      <c r="E12" s="15" t="str">
        <f>$B11&amp;"_ST"</f>
        <v>JTG_TRSTN_ST</v>
      </c>
      <c r="F12" s="15" t="s">
        <v>460</v>
      </c>
      <c r="G12" s="15" t="s">
        <v>475</v>
      </c>
      <c r="H12" s="54"/>
    </row>
    <row r="13" spans="1:8" ht="20.399999999999999" x14ac:dyDescent="0.25">
      <c r="A13" s="51"/>
      <c r="B13" s="51"/>
      <c r="C13" s="51"/>
      <c r="D13" s="15" t="s">
        <v>476</v>
      </c>
      <c r="E13" s="15" t="str">
        <f>$B11&amp;"_PU"</f>
        <v>JTG_TRSTN_PU</v>
      </c>
      <c r="F13" s="15" t="s">
        <v>464</v>
      </c>
      <c r="G13" s="16" t="s">
        <v>461</v>
      </c>
      <c r="H13" s="54"/>
    </row>
    <row r="14" spans="1:8" ht="20.399999999999999" x14ac:dyDescent="0.25">
      <c r="A14" s="51"/>
      <c r="B14" s="51"/>
      <c r="C14" s="51"/>
      <c r="D14" s="15" t="s">
        <v>462</v>
      </c>
      <c r="E14" s="16" t="str">
        <f>$B11&amp;"_PD"</f>
        <v>JTG_TRSTN_PD</v>
      </c>
      <c r="F14" s="15" t="s">
        <v>460</v>
      </c>
      <c r="G14" s="16" t="s">
        <v>477</v>
      </c>
      <c r="H14" s="54"/>
    </row>
    <row r="15" spans="1:8" ht="20.399999999999999" x14ac:dyDescent="0.25">
      <c r="A15" s="51"/>
      <c r="B15" s="51"/>
      <c r="C15" s="51"/>
      <c r="D15" s="15" t="s">
        <v>278</v>
      </c>
      <c r="E15" s="16" t="str">
        <f>$B11&amp;"_MSC"</f>
        <v>JTG_TRSTN_MSC</v>
      </c>
      <c r="F15" s="15" t="s">
        <v>464</v>
      </c>
      <c r="G15" s="16" t="s">
        <v>478</v>
      </c>
      <c r="H15" s="54"/>
    </row>
    <row r="16" spans="1:8" ht="30.6" x14ac:dyDescent="0.25">
      <c r="A16" s="51"/>
      <c r="B16" s="51"/>
      <c r="C16" s="51"/>
      <c r="D16" s="15" t="s">
        <v>479</v>
      </c>
      <c r="E16" s="16" t="str">
        <f>$B11&amp;"_DS"</f>
        <v>JTG_TRSTN_DS</v>
      </c>
      <c r="F16" s="15" t="s">
        <v>466</v>
      </c>
      <c r="G16" s="16" t="s">
        <v>467</v>
      </c>
      <c r="H16" s="54"/>
    </row>
    <row r="17" spans="1:8" ht="51" x14ac:dyDescent="0.25">
      <c r="A17" s="52"/>
      <c r="B17" s="52"/>
      <c r="C17" s="52"/>
      <c r="D17" s="15" t="s">
        <v>321</v>
      </c>
      <c r="E17" s="16" t="str">
        <f>$B11&amp;"_FS"</f>
        <v>JTG_TRSTN_FS</v>
      </c>
      <c r="F17" s="15" t="s">
        <v>284</v>
      </c>
      <c r="G17" s="16" t="s">
        <v>296</v>
      </c>
      <c r="H17" s="55"/>
    </row>
    <row r="18" spans="1:8" ht="15.6" x14ac:dyDescent="0.25">
      <c r="A18" s="50" t="s">
        <v>480</v>
      </c>
      <c r="B18" s="50" t="s">
        <v>481</v>
      </c>
      <c r="C18" s="50" t="s">
        <v>472</v>
      </c>
      <c r="D18" s="14" t="s">
        <v>275</v>
      </c>
      <c r="E18" s="14"/>
      <c r="F18" s="14"/>
      <c r="G18" s="13" t="s">
        <v>324</v>
      </c>
      <c r="H18" s="53" t="s">
        <v>482</v>
      </c>
    </row>
    <row r="19" spans="1:8" ht="20.399999999999999" x14ac:dyDescent="0.25">
      <c r="A19" s="51"/>
      <c r="B19" s="51"/>
      <c r="C19" s="51"/>
      <c r="D19" s="15" t="s">
        <v>474</v>
      </c>
      <c r="E19" s="15" t="str">
        <f>$B18&amp;"_ST"</f>
        <v>JTG_TMS_ST</v>
      </c>
      <c r="F19" s="15" t="s">
        <v>464</v>
      </c>
      <c r="G19" s="15" t="s">
        <v>475</v>
      </c>
      <c r="H19" s="54"/>
    </row>
    <row r="20" spans="1:8" ht="20.399999999999999" x14ac:dyDescent="0.25">
      <c r="A20" s="51"/>
      <c r="B20" s="51"/>
      <c r="C20" s="51"/>
      <c r="D20" s="15" t="s">
        <v>476</v>
      </c>
      <c r="E20" s="15" t="str">
        <f>$B18&amp;"_PU"</f>
        <v>JTG_TMS_PU</v>
      </c>
      <c r="F20" s="15" t="s">
        <v>314</v>
      </c>
      <c r="G20" s="16" t="s">
        <v>461</v>
      </c>
      <c r="H20" s="54"/>
    </row>
    <row r="21" spans="1:8" ht="20.399999999999999" x14ac:dyDescent="0.25">
      <c r="A21" s="51"/>
      <c r="B21" s="51"/>
      <c r="C21" s="51"/>
      <c r="D21" s="15" t="s">
        <v>462</v>
      </c>
      <c r="E21" s="16" t="str">
        <f>$B18&amp;"_PD"</f>
        <v>JTG_TMS_PD</v>
      </c>
      <c r="F21" s="15" t="s">
        <v>293</v>
      </c>
      <c r="G21" s="16" t="s">
        <v>477</v>
      </c>
      <c r="H21" s="54"/>
    </row>
    <row r="22" spans="1:8" ht="20.399999999999999" x14ac:dyDescent="0.25">
      <c r="A22" s="51"/>
      <c r="B22" s="51"/>
      <c r="C22" s="51"/>
      <c r="D22" s="15" t="s">
        <v>463</v>
      </c>
      <c r="E22" s="16" t="str">
        <f>$B18&amp;"_MSC"</f>
        <v>JTG_TMS_MSC</v>
      </c>
      <c r="F22" s="15" t="s">
        <v>464</v>
      </c>
      <c r="G22" s="16" t="s">
        <v>478</v>
      </c>
      <c r="H22" s="54"/>
    </row>
    <row r="23" spans="1:8" ht="30.6" x14ac:dyDescent="0.25">
      <c r="A23" s="51"/>
      <c r="B23" s="51"/>
      <c r="C23" s="51"/>
      <c r="D23" s="15" t="s">
        <v>479</v>
      </c>
      <c r="E23" s="16" t="str">
        <f>$B18&amp;"_DS"</f>
        <v>JTG_TMS_DS</v>
      </c>
      <c r="F23" s="15" t="s">
        <v>466</v>
      </c>
      <c r="G23" s="16" t="s">
        <v>467</v>
      </c>
      <c r="H23" s="54"/>
    </row>
    <row r="24" spans="1:8" ht="51" x14ac:dyDescent="0.25">
      <c r="A24" s="52"/>
      <c r="B24" s="52"/>
      <c r="C24" s="52"/>
      <c r="D24" s="15" t="s">
        <v>468</v>
      </c>
      <c r="E24" s="16" t="str">
        <f>$B18&amp;"_FS"</f>
        <v>JTG_TMS_FS</v>
      </c>
      <c r="F24" s="15" t="s">
        <v>381</v>
      </c>
      <c r="G24" s="16" t="s">
        <v>299</v>
      </c>
      <c r="H24" s="55"/>
    </row>
    <row r="25" spans="1:8" ht="15.6" x14ac:dyDescent="0.25">
      <c r="A25" s="50" t="s">
        <v>483</v>
      </c>
      <c r="B25" s="50" t="s">
        <v>484</v>
      </c>
      <c r="C25" s="50" t="s">
        <v>472</v>
      </c>
      <c r="D25" s="14" t="s">
        <v>275</v>
      </c>
      <c r="E25" s="14"/>
      <c r="F25" s="14"/>
      <c r="G25" s="13" t="s">
        <v>291</v>
      </c>
      <c r="H25" s="53" t="s">
        <v>485</v>
      </c>
    </row>
    <row r="26" spans="1:8" ht="20.399999999999999" x14ac:dyDescent="0.25">
      <c r="A26" s="51"/>
      <c r="B26" s="51"/>
      <c r="C26" s="51"/>
      <c r="D26" s="15" t="s">
        <v>309</v>
      </c>
      <c r="E26" s="15" t="str">
        <f>$B25&amp;"_ST"</f>
        <v>JTG_TDI_ST</v>
      </c>
      <c r="F26" s="15" t="s">
        <v>341</v>
      </c>
      <c r="G26" s="15" t="s">
        <v>342</v>
      </c>
      <c r="H26" s="54"/>
    </row>
    <row r="27" spans="1:8" ht="20.399999999999999" x14ac:dyDescent="0.25">
      <c r="A27" s="51"/>
      <c r="B27" s="51"/>
      <c r="C27" s="51"/>
      <c r="D27" s="15" t="s">
        <v>348</v>
      </c>
      <c r="E27" s="15" t="str">
        <f>$B25&amp;"_PU"</f>
        <v>JTG_TDI_PU</v>
      </c>
      <c r="F27" s="15" t="s">
        <v>332</v>
      </c>
      <c r="G27" s="16" t="s">
        <v>351</v>
      </c>
      <c r="H27" s="54"/>
    </row>
    <row r="28" spans="1:8" ht="20.399999999999999" x14ac:dyDescent="0.25">
      <c r="A28" s="51"/>
      <c r="B28" s="51"/>
      <c r="C28" s="51"/>
      <c r="D28" s="15" t="s">
        <v>343</v>
      </c>
      <c r="E28" s="16" t="str">
        <f>$B25&amp;"_PD"</f>
        <v>JTG_TDI_PD</v>
      </c>
      <c r="F28" s="15" t="s">
        <v>341</v>
      </c>
      <c r="G28" s="16" t="s">
        <v>356</v>
      </c>
      <c r="H28" s="54"/>
    </row>
    <row r="29" spans="1:8" ht="20.399999999999999" x14ac:dyDescent="0.25">
      <c r="A29" s="51"/>
      <c r="B29" s="51"/>
      <c r="C29" s="51"/>
      <c r="D29" s="15" t="s">
        <v>334</v>
      </c>
      <c r="E29" s="16" t="str">
        <f>$B25&amp;"_MSC"</f>
        <v>JTG_TDI_MSC</v>
      </c>
      <c r="F29" s="15" t="s">
        <v>341</v>
      </c>
      <c r="G29" s="16" t="s">
        <v>362</v>
      </c>
      <c r="H29" s="54"/>
    </row>
    <row r="30" spans="1:8" ht="30.6" x14ac:dyDescent="0.25">
      <c r="A30" s="51"/>
      <c r="B30" s="51"/>
      <c r="C30" s="51"/>
      <c r="D30" s="15" t="s">
        <v>344</v>
      </c>
      <c r="E30" s="16" t="str">
        <f>$B25&amp;"_DS"</f>
        <v>JTG_TDI_DS</v>
      </c>
      <c r="F30" s="15" t="s">
        <v>345</v>
      </c>
      <c r="G30" s="16" t="s">
        <v>364</v>
      </c>
      <c r="H30" s="54"/>
    </row>
    <row r="31" spans="1:8" ht="51" x14ac:dyDescent="0.25">
      <c r="A31" s="52"/>
      <c r="B31" s="52"/>
      <c r="C31" s="52"/>
      <c r="D31" s="15" t="s">
        <v>346</v>
      </c>
      <c r="E31" s="16" t="str">
        <f>$B25&amp;"_FS"</f>
        <v>JTG_TDI_FS</v>
      </c>
      <c r="F31" s="15" t="s">
        <v>357</v>
      </c>
      <c r="G31" s="16" t="s">
        <v>302</v>
      </c>
      <c r="H31" s="55"/>
    </row>
    <row r="32" spans="1:8" ht="15.6" x14ac:dyDescent="0.25">
      <c r="A32" s="50" t="s">
        <v>486</v>
      </c>
      <c r="B32" s="50" t="s">
        <v>487</v>
      </c>
      <c r="C32" s="50" t="s">
        <v>338</v>
      </c>
      <c r="D32" s="14" t="s">
        <v>339</v>
      </c>
      <c r="E32" s="14"/>
      <c r="F32" s="14"/>
      <c r="G32" s="13" t="s">
        <v>340</v>
      </c>
      <c r="H32" s="53" t="s">
        <v>488</v>
      </c>
    </row>
    <row r="33" spans="1:8" ht="20.399999999999999" x14ac:dyDescent="0.25">
      <c r="A33" s="51"/>
      <c r="B33" s="51"/>
      <c r="C33" s="51"/>
      <c r="D33" s="15" t="s">
        <v>361</v>
      </c>
      <c r="E33" s="15" t="str">
        <f>$B32&amp;"_ST"</f>
        <v>JTG_TDO_ST</v>
      </c>
      <c r="F33" s="15" t="s">
        <v>341</v>
      </c>
      <c r="G33" s="15" t="s">
        <v>342</v>
      </c>
      <c r="H33" s="54"/>
    </row>
    <row r="34" spans="1:8" ht="20.399999999999999" x14ac:dyDescent="0.25">
      <c r="A34" s="51"/>
      <c r="B34" s="51"/>
      <c r="C34" s="51"/>
      <c r="D34" s="15" t="s">
        <v>348</v>
      </c>
      <c r="E34" s="15" t="str">
        <f>$B32&amp;"_PU"</f>
        <v>JTG_TDO_PU</v>
      </c>
      <c r="F34" s="15" t="s">
        <v>332</v>
      </c>
      <c r="G34" s="16" t="s">
        <v>351</v>
      </c>
      <c r="H34" s="54"/>
    </row>
    <row r="35" spans="1:8" ht="20.399999999999999" x14ac:dyDescent="0.25">
      <c r="A35" s="51"/>
      <c r="B35" s="51"/>
      <c r="C35" s="51"/>
      <c r="D35" s="15" t="s">
        <v>305</v>
      </c>
      <c r="E35" s="16" t="str">
        <f>$B32&amp;"_PD"</f>
        <v>JTG_TDO_PD</v>
      </c>
      <c r="F35" s="15" t="s">
        <v>293</v>
      </c>
      <c r="G35" s="16" t="s">
        <v>356</v>
      </c>
      <c r="H35" s="54"/>
    </row>
    <row r="36" spans="1:8" ht="20.399999999999999" x14ac:dyDescent="0.25">
      <c r="A36" s="51"/>
      <c r="B36" s="51"/>
      <c r="C36" s="51"/>
      <c r="D36" s="15" t="s">
        <v>334</v>
      </c>
      <c r="E36" s="16" t="str">
        <f>$B32&amp;"_MSC"</f>
        <v>JTG_TDO_MSC</v>
      </c>
      <c r="F36" s="15" t="s">
        <v>341</v>
      </c>
      <c r="G36" s="16" t="s">
        <v>362</v>
      </c>
      <c r="H36" s="54"/>
    </row>
    <row r="37" spans="1:8" ht="30.6" x14ac:dyDescent="0.25">
      <c r="A37" s="51"/>
      <c r="B37" s="51"/>
      <c r="C37" s="51"/>
      <c r="D37" s="15" t="s">
        <v>344</v>
      </c>
      <c r="E37" s="16" t="str">
        <f>$B32&amp;"_DS"</f>
        <v>JTG_TDO_DS</v>
      </c>
      <c r="F37" s="15" t="s">
        <v>345</v>
      </c>
      <c r="G37" s="16" t="s">
        <v>364</v>
      </c>
      <c r="H37" s="54"/>
    </row>
    <row r="38" spans="1:8" ht="51" x14ac:dyDescent="0.25">
      <c r="A38" s="52"/>
      <c r="B38" s="52"/>
      <c r="C38" s="52"/>
      <c r="D38" s="15" t="s">
        <v>346</v>
      </c>
      <c r="E38" s="16" t="str">
        <f>$B32&amp;"_FS"</f>
        <v>JTG_TDO_FS</v>
      </c>
      <c r="F38" s="15" t="s">
        <v>357</v>
      </c>
      <c r="G38" s="16" t="s">
        <v>307</v>
      </c>
      <c r="H38" s="55"/>
    </row>
    <row r="39" spans="1:8" ht="15.6" x14ac:dyDescent="0.25">
      <c r="A39" s="50" t="s">
        <v>489</v>
      </c>
      <c r="B39" s="50" t="s">
        <v>490</v>
      </c>
      <c r="C39" s="50" t="s">
        <v>338</v>
      </c>
      <c r="D39" s="14" t="s">
        <v>339</v>
      </c>
      <c r="E39" s="14"/>
      <c r="F39" s="14"/>
      <c r="G39" s="13" t="s">
        <v>340</v>
      </c>
      <c r="H39" s="53" t="s">
        <v>491</v>
      </c>
    </row>
    <row r="40" spans="1:8" ht="20.399999999999999" x14ac:dyDescent="0.25">
      <c r="A40" s="51"/>
      <c r="B40" s="51"/>
      <c r="C40" s="51"/>
      <c r="D40" s="15" t="s">
        <v>309</v>
      </c>
      <c r="E40" s="15" t="str">
        <f>$B39&amp;"_ST"</f>
        <v>I2C0_SCL_ST</v>
      </c>
      <c r="F40" s="15" t="s">
        <v>341</v>
      </c>
      <c r="G40" s="15" t="s">
        <v>292</v>
      </c>
      <c r="H40" s="54"/>
    </row>
    <row r="41" spans="1:8" ht="20.399999999999999" x14ac:dyDescent="0.25">
      <c r="A41" s="51"/>
      <c r="B41" s="51"/>
      <c r="C41" s="51"/>
      <c r="D41" s="15" t="s">
        <v>320</v>
      </c>
      <c r="E41" s="15" t="str">
        <f>$B39&amp;"_PU"</f>
        <v>I2C0_SCL_PU</v>
      </c>
      <c r="F41" s="15" t="s">
        <v>332</v>
      </c>
      <c r="G41" s="16" t="s">
        <v>351</v>
      </c>
      <c r="H41" s="54"/>
    </row>
    <row r="42" spans="1:8" ht="20.399999999999999" x14ac:dyDescent="0.25">
      <c r="A42" s="51"/>
      <c r="B42" s="51"/>
      <c r="C42" s="51"/>
      <c r="D42" s="15" t="s">
        <v>343</v>
      </c>
      <c r="E42" s="16" t="str">
        <f>$B39&amp;"_PD"</f>
        <v>I2C0_SCL_PD</v>
      </c>
      <c r="F42" s="15" t="s">
        <v>341</v>
      </c>
      <c r="G42" s="16" t="s">
        <v>356</v>
      </c>
      <c r="H42" s="54"/>
    </row>
    <row r="43" spans="1:8" ht="20.399999999999999" x14ac:dyDescent="0.25">
      <c r="A43" s="51"/>
      <c r="B43" s="51"/>
      <c r="C43" s="51"/>
      <c r="D43" s="15" t="s">
        <v>334</v>
      </c>
      <c r="E43" s="16" t="str">
        <f>$B39&amp;"_MSC"</f>
        <v>I2C0_SCL_MSC</v>
      </c>
      <c r="F43" s="15" t="s">
        <v>341</v>
      </c>
      <c r="G43" s="16" t="s">
        <v>362</v>
      </c>
      <c r="H43" s="54"/>
    </row>
    <row r="44" spans="1:8" ht="30.6" x14ac:dyDescent="0.25">
      <c r="A44" s="51"/>
      <c r="B44" s="51"/>
      <c r="C44" s="51"/>
      <c r="D44" s="15" t="s">
        <v>344</v>
      </c>
      <c r="E44" s="16" t="str">
        <f>$B39&amp;"_DS"</f>
        <v>I2C0_SCL_DS</v>
      </c>
      <c r="F44" s="15" t="s">
        <v>345</v>
      </c>
      <c r="G44" s="16" t="s">
        <v>364</v>
      </c>
      <c r="H44" s="54"/>
    </row>
    <row r="45" spans="1:8" ht="51" x14ac:dyDescent="0.25">
      <c r="A45" s="52"/>
      <c r="B45" s="52"/>
      <c r="C45" s="52"/>
      <c r="D45" s="15" t="s">
        <v>346</v>
      </c>
      <c r="E45" s="16" t="str">
        <f>$B39&amp;"_FS"</f>
        <v>I2C0_SCL_FS</v>
      </c>
      <c r="F45" s="15" t="s">
        <v>347</v>
      </c>
      <c r="G45" s="16" t="s">
        <v>282</v>
      </c>
      <c r="H45" s="55"/>
    </row>
    <row r="46" spans="1:8" ht="15.6" x14ac:dyDescent="0.25">
      <c r="A46" s="50" t="s">
        <v>492</v>
      </c>
      <c r="B46" s="50" t="s">
        <v>493</v>
      </c>
      <c r="C46" s="50" t="s">
        <v>338</v>
      </c>
      <c r="D46" s="14" t="s">
        <v>339</v>
      </c>
      <c r="E46" s="14"/>
      <c r="F46" s="14"/>
      <c r="G46" s="13" t="s">
        <v>494</v>
      </c>
      <c r="H46" s="53" t="s">
        <v>495</v>
      </c>
    </row>
    <row r="47" spans="1:8" ht="20.399999999999999" x14ac:dyDescent="0.25">
      <c r="A47" s="51"/>
      <c r="B47" s="51"/>
      <c r="C47" s="51"/>
      <c r="D47" s="15" t="s">
        <v>361</v>
      </c>
      <c r="E47" s="15" t="str">
        <f>$B46&amp;"_ST"</f>
        <v>I2C0_SDA_ST</v>
      </c>
      <c r="F47" s="15" t="s">
        <v>464</v>
      </c>
      <c r="G47" s="15" t="s">
        <v>342</v>
      </c>
      <c r="H47" s="54"/>
    </row>
    <row r="48" spans="1:8" ht="20.399999999999999" x14ac:dyDescent="0.25">
      <c r="A48" s="51"/>
      <c r="B48" s="51"/>
      <c r="C48" s="51"/>
      <c r="D48" s="15" t="s">
        <v>348</v>
      </c>
      <c r="E48" s="15" t="str">
        <f>$B46&amp;"_PU"</f>
        <v>I2C0_SDA_PU</v>
      </c>
      <c r="F48" s="15" t="s">
        <v>332</v>
      </c>
      <c r="G48" s="16" t="s">
        <v>351</v>
      </c>
      <c r="H48" s="54"/>
    </row>
    <row r="49" spans="1:8" ht="20.399999999999999" x14ac:dyDescent="0.25">
      <c r="A49" s="51"/>
      <c r="B49" s="51"/>
      <c r="C49" s="51"/>
      <c r="D49" s="15" t="s">
        <v>343</v>
      </c>
      <c r="E49" s="16" t="str">
        <f>$B46&amp;"_PD"</f>
        <v>I2C0_SDA_PD</v>
      </c>
      <c r="F49" s="15" t="s">
        <v>341</v>
      </c>
      <c r="G49" s="16" t="s">
        <v>356</v>
      </c>
      <c r="H49" s="54"/>
    </row>
    <row r="50" spans="1:8" ht="20.399999999999999" x14ac:dyDescent="0.25">
      <c r="A50" s="51"/>
      <c r="B50" s="51"/>
      <c r="C50" s="51"/>
      <c r="D50" s="15" t="s">
        <v>334</v>
      </c>
      <c r="E50" s="16" t="str">
        <f>$B46&amp;"_MSC"</f>
        <v>I2C0_SDA_MSC</v>
      </c>
      <c r="F50" s="15" t="s">
        <v>341</v>
      </c>
      <c r="G50" s="16" t="s">
        <v>362</v>
      </c>
      <c r="H50" s="54"/>
    </row>
    <row r="51" spans="1:8" ht="30.6" x14ac:dyDescent="0.25">
      <c r="A51" s="51"/>
      <c r="B51" s="51"/>
      <c r="C51" s="51"/>
      <c r="D51" s="15" t="s">
        <v>479</v>
      </c>
      <c r="E51" s="16" t="str">
        <f>$B46&amp;"_DS"</f>
        <v>I2C0_SDA_DS</v>
      </c>
      <c r="F51" s="15" t="s">
        <v>345</v>
      </c>
      <c r="G51" s="16" t="s">
        <v>364</v>
      </c>
      <c r="H51" s="54"/>
    </row>
    <row r="52" spans="1:8" ht="51" x14ac:dyDescent="0.25">
      <c r="A52" s="52"/>
      <c r="B52" s="52"/>
      <c r="C52" s="52"/>
      <c r="D52" s="15" t="s">
        <v>346</v>
      </c>
      <c r="E52" s="16" t="str">
        <f>$B46&amp;"_FS"</f>
        <v>I2C0_SDA_FS</v>
      </c>
      <c r="F52" s="15" t="s">
        <v>347</v>
      </c>
      <c r="G52" s="16" t="s">
        <v>282</v>
      </c>
      <c r="H52" s="55"/>
    </row>
    <row r="53" spans="1:8" ht="15.6" x14ac:dyDescent="0.25">
      <c r="A53" s="50" t="s">
        <v>496</v>
      </c>
      <c r="B53" s="50" t="s">
        <v>418</v>
      </c>
      <c r="C53" s="50" t="s">
        <v>338</v>
      </c>
      <c r="D53" s="14" t="s">
        <v>339</v>
      </c>
      <c r="E53" s="14"/>
      <c r="F53" s="14"/>
      <c r="G53" s="13" t="s">
        <v>340</v>
      </c>
      <c r="H53" s="53" t="s">
        <v>497</v>
      </c>
    </row>
    <row r="54" spans="1:8" ht="20.399999999999999" x14ac:dyDescent="0.25">
      <c r="A54" s="51"/>
      <c r="B54" s="51"/>
      <c r="C54" s="51"/>
      <c r="D54" s="15" t="s">
        <v>285</v>
      </c>
      <c r="E54" s="15" t="str">
        <f>$B53&amp;"_ST"</f>
        <v>I2C1_SCL_ST</v>
      </c>
      <c r="F54" s="15" t="s">
        <v>341</v>
      </c>
      <c r="G54" s="15" t="s">
        <v>342</v>
      </c>
      <c r="H54" s="54"/>
    </row>
    <row r="55" spans="1:8" ht="20.399999999999999" x14ac:dyDescent="0.25">
      <c r="A55" s="51"/>
      <c r="B55" s="51"/>
      <c r="C55" s="51"/>
      <c r="D55" s="15" t="s">
        <v>343</v>
      </c>
      <c r="E55" s="15" t="str">
        <f>$B53&amp;"_PS"</f>
        <v>I2C1_SCL_PS</v>
      </c>
      <c r="F55" s="15" t="s">
        <v>332</v>
      </c>
      <c r="G55" s="16" t="s">
        <v>498</v>
      </c>
      <c r="H55" s="54"/>
    </row>
    <row r="56" spans="1:8" ht="20.399999999999999" x14ac:dyDescent="0.25">
      <c r="A56" s="51"/>
      <c r="B56" s="51"/>
      <c r="C56" s="51"/>
      <c r="D56" s="15" t="s">
        <v>334</v>
      </c>
      <c r="E56" s="16" t="str">
        <f>$B53&amp;"_PE"</f>
        <v>I2C1_SCL_PE</v>
      </c>
      <c r="F56" s="15" t="s">
        <v>332</v>
      </c>
      <c r="G56" s="16" t="s">
        <v>335</v>
      </c>
      <c r="H56" s="54"/>
    </row>
    <row r="57" spans="1:8" ht="30.6" x14ac:dyDescent="0.25">
      <c r="A57" s="51"/>
      <c r="B57" s="51"/>
      <c r="C57" s="51"/>
      <c r="D57" s="15" t="s">
        <v>344</v>
      </c>
      <c r="E57" s="16" t="str">
        <f>$B53&amp;"_DS"</f>
        <v>I2C1_SCL_DS</v>
      </c>
      <c r="F57" s="15" t="s">
        <v>447</v>
      </c>
      <c r="G57" s="16" t="s">
        <v>336</v>
      </c>
      <c r="H57" s="54"/>
    </row>
    <row r="58" spans="1:8" ht="51" x14ac:dyDescent="0.25">
      <c r="A58" s="52"/>
      <c r="B58" s="52"/>
      <c r="C58" s="52"/>
      <c r="D58" s="15" t="s">
        <v>346</v>
      </c>
      <c r="E58" s="16" t="str">
        <f>$B53&amp;"_FS"</f>
        <v>I2C1_SCL_FS</v>
      </c>
      <c r="F58" s="15" t="s">
        <v>347</v>
      </c>
      <c r="G58" s="16" t="s">
        <v>282</v>
      </c>
      <c r="H58" s="55"/>
    </row>
    <row r="59" spans="1:8" ht="15.6" x14ac:dyDescent="0.25">
      <c r="A59" s="50" t="s">
        <v>499</v>
      </c>
      <c r="B59" s="50" t="s">
        <v>500</v>
      </c>
      <c r="C59" s="50" t="s">
        <v>338</v>
      </c>
      <c r="D59" s="14" t="s">
        <v>339</v>
      </c>
      <c r="E59" s="14"/>
      <c r="F59" s="14"/>
      <c r="G59" s="13" t="s">
        <v>340</v>
      </c>
      <c r="H59" s="53" t="s">
        <v>501</v>
      </c>
    </row>
    <row r="60" spans="1:8" ht="20.399999999999999" x14ac:dyDescent="0.25">
      <c r="A60" s="51"/>
      <c r="B60" s="51"/>
      <c r="C60" s="51"/>
      <c r="D60" s="15" t="s">
        <v>348</v>
      </c>
      <c r="E60" s="15" t="str">
        <f>$B59&amp;"_ST"</f>
        <v>I2C1_SDA_ST</v>
      </c>
      <c r="F60" s="15" t="s">
        <v>341</v>
      </c>
      <c r="G60" s="15" t="s">
        <v>342</v>
      </c>
      <c r="H60" s="54"/>
    </row>
    <row r="61" spans="1:8" ht="20.399999999999999" x14ac:dyDescent="0.25">
      <c r="A61" s="51"/>
      <c r="B61" s="51"/>
      <c r="C61" s="51"/>
      <c r="D61" s="15" t="s">
        <v>343</v>
      </c>
      <c r="E61" s="15" t="str">
        <f>$B59&amp;"_PS"</f>
        <v>I2C1_SDA_PS</v>
      </c>
      <c r="F61" s="15" t="s">
        <v>332</v>
      </c>
      <c r="G61" s="16" t="s">
        <v>333</v>
      </c>
      <c r="H61" s="54"/>
    </row>
    <row r="62" spans="1:8" ht="20.399999999999999" x14ac:dyDescent="0.25">
      <c r="A62" s="51"/>
      <c r="B62" s="51"/>
      <c r="C62" s="51"/>
      <c r="D62" s="15" t="s">
        <v>463</v>
      </c>
      <c r="E62" s="16" t="str">
        <f>$B59&amp;"_PE"</f>
        <v>I2C1_SDA_PE</v>
      </c>
      <c r="F62" s="15" t="s">
        <v>332</v>
      </c>
      <c r="G62" s="16" t="s">
        <v>335</v>
      </c>
      <c r="H62" s="54"/>
    </row>
    <row r="63" spans="1:8" ht="30.6" x14ac:dyDescent="0.25">
      <c r="A63" s="51"/>
      <c r="B63" s="51"/>
      <c r="C63" s="51"/>
      <c r="D63" s="15" t="s">
        <v>344</v>
      </c>
      <c r="E63" s="16" t="str">
        <f>$B59&amp;"_DS"</f>
        <v>I2C1_SDA_DS</v>
      </c>
      <c r="F63" s="15" t="s">
        <v>447</v>
      </c>
      <c r="G63" s="16" t="s">
        <v>336</v>
      </c>
      <c r="H63" s="54"/>
    </row>
    <row r="64" spans="1:8" ht="51" x14ac:dyDescent="0.25">
      <c r="A64" s="52"/>
      <c r="B64" s="52"/>
      <c r="C64" s="52"/>
      <c r="D64" s="15" t="s">
        <v>346</v>
      </c>
      <c r="E64" s="16" t="str">
        <f>$B59&amp;"_FS"</f>
        <v>I2C1_SDA_FS</v>
      </c>
      <c r="F64" s="15" t="s">
        <v>347</v>
      </c>
      <c r="G64" s="16" t="s">
        <v>282</v>
      </c>
      <c r="H64" s="55"/>
    </row>
    <row r="65" spans="1:8" ht="15.6" x14ac:dyDescent="0.25">
      <c r="A65" s="50" t="s">
        <v>502</v>
      </c>
      <c r="B65" s="50" t="s">
        <v>503</v>
      </c>
      <c r="C65" s="50" t="s">
        <v>338</v>
      </c>
      <c r="D65" s="14" t="s">
        <v>339</v>
      </c>
      <c r="E65" s="14"/>
      <c r="F65" s="14"/>
      <c r="G65" s="13" t="s">
        <v>340</v>
      </c>
      <c r="H65" s="53" t="s">
        <v>504</v>
      </c>
    </row>
    <row r="66" spans="1:8" ht="20.399999999999999" x14ac:dyDescent="0.25">
      <c r="A66" s="51"/>
      <c r="B66" s="51"/>
      <c r="C66" s="51"/>
      <c r="D66" s="15" t="s">
        <v>361</v>
      </c>
      <c r="E66" s="15" t="str">
        <f>$B65&amp;"_ST"</f>
        <v>I2C2_SCL_ST</v>
      </c>
      <c r="F66" s="15" t="s">
        <v>341</v>
      </c>
      <c r="G66" s="15" t="s">
        <v>292</v>
      </c>
      <c r="H66" s="54"/>
    </row>
    <row r="67" spans="1:8" ht="20.399999999999999" x14ac:dyDescent="0.25">
      <c r="A67" s="51"/>
      <c r="B67" s="51"/>
      <c r="C67" s="51"/>
      <c r="D67" s="15" t="s">
        <v>348</v>
      </c>
      <c r="E67" s="15" t="str">
        <f>$B65&amp;"_PU"</f>
        <v>I2C2_SCL_PU</v>
      </c>
      <c r="F67" s="15" t="s">
        <v>332</v>
      </c>
      <c r="G67" s="16" t="s">
        <v>351</v>
      </c>
      <c r="H67" s="54"/>
    </row>
    <row r="68" spans="1:8" ht="20.399999999999999" x14ac:dyDescent="0.25">
      <c r="A68" s="51"/>
      <c r="B68" s="51"/>
      <c r="C68" s="51"/>
      <c r="D68" s="15" t="s">
        <v>343</v>
      </c>
      <c r="E68" s="16" t="str">
        <f>$B65&amp;"_PD"</f>
        <v>I2C2_SCL_PD</v>
      </c>
      <c r="F68" s="15" t="s">
        <v>341</v>
      </c>
      <c r="G68" s="16" t="s">
        <v>356</v>
      </c>
      <c r="H68" s="54"/>
    </row>
    <row r="69" spans="1:8" ht="20.399999999999999" x14ac:dyDescent="0.25">
      <c r="A69" s="51"/>
      <c r="B69" s="51"/>
      <c r="C69" s="51"/>
      <c r="D69" s="15" t="s">
        <v>334</v>
      </c>
      <c r="E69" s="16" t="str">
        <f>$B65&amp;"_MSC"</f>
        <v>I2C2_SCL_MSC</v>
      </c>
      <c r="F69" s="15" t="s">
        <v>341</v>
      </c>
      <c r="G69" s="16" t="s">
        <v>362</v>
      </c>
      <c r="H69" s="54"/>
    </row>
    <row r="70" spans="1:8" ht="30.6" x14ac:dyDescent="0.25">
      <c r="A70" s="51"/>
      <c r="B70" s="51"/>
      <c r="C70" s="51"/>
      <c r="D70" s="15" t="s">
        <v>344</v>
      </c>
      <c r="E70" s="16" t="str">
        <f>$B65&amp;"_DS"</f>
        <v>I2C2_SCL_DS</v>
      </c>
      <c r="F70" s="15" t="s">
        <v>345</v>
      </c>
      <c r="G70" s="16" t="s">
        <v>364</v>
      </c>
      <c r="H70" s="54"/>
    </row>
    <row r="71" spans="1:8" ht="51" x14ac:dyDescent="0.25">
      <c r="A71" s="52"/>
      <c r="B71" s="52"/>
      <c r="C71" s="52"/>
      <c r="D71" s="15" t="s">
        <v>346</v>
      </c>
      <c r="E71" s="16" t="str">
        <f>$B65&amp;"_FS"</f>
        <v>I2C2_SCL_FS</v>
      </c>
      <c r="F71" s="15" t="s">
        <v>347</v>
      </c>
      <c r="G71" s="16" t="s">
        <v>317</v>
      </c>
      <c r="H71" s="55"/>
    </row>
    <row r="72" spans="1:8" ht="15.6" x14ac:dyDescent="0.25">
      <c r="A72" s="50" t="s">
        <v>505</v>
      </c>
      <c r="B72" s="50" t="s">
        <v>506</v>
      </c>
      <c r="C72" s="50" t="s">
        <v>274</v>
      </c>
      <c r="D72" s="14" t="s">
        <v>339</v>
      </c>
      <c r="E72" s="14"/>
      <c r="F72" s="14"/>
      <c r="G72" s="13" t="s">
        <v>340</v>
      </c>
      <c r="H72" s="53" t="s">
        <v>507</v>
      </c>
    </row>
    <row r="73" spans="1:8" ht="20.399999999999999" x14ac:dyDescent="0.25">
      <c r="A73" s="51"/>
      <c r="B73" s="51"/>
      <c r="C73" s="51"/>
      <c r="D73" s="15" t="s">
        <v>309</v>
      </c>
      <c r="E73" s="15" t="str">
        <f>$B72&amp;"_ST"</f>
        <v>I2C2_SDA_ST</v>
      </c>
      <c r="F73" s="15" t="s">
        <v>277</v>
      </c>
      <c r="G73" s="15" t="s">
        <v>276</v>
      </c>
      <c r="H73" s="54"/>
    </row>
    <row r="74" spans="1:8" ht="20.399999999999999" x14ac:dyDescent="0.25">
      <c r="A74" s="51"/>
      <c r="B74" s="51"/>
      <c r="C74" s="51"/>
      <c r="D74" s="15" t="s">
        <v>285</v>
      </c>
      <c r="E74" s="15" t="str">
        <f>$B72&amp;"_PU"</f>
        <v>I2C2_SDA_PU</v>
      </c>
      <c r="F74" s="15" t="s">
        <v>332</v>
      </c>
      <c r="G74" s="16" t="s">
        <v>351</v>
      </c>
      <c r="H74" s="54"/>
    </row>
    <row r="75" spans="1:8" ht="20.399999999999999" x14ac:dyDescent="0.25">
      <c r="A75" s="51"/>
      <c r="B75" s="51"/>
      <c r="C75" s="51"/>
      <c r="D75" s="15" t="s">
        <v>343</v>
      </c>
      <c r="E75" s="16" t="str">
        <f>$B72&amp;"_PD"</f>
        <v>I2C2_SDA_PD</v>
      </c>
      <c r="F75" s="15" t="s">
        <v>341</v>
      </c>
      <c r="G75" s="16" t="s">
        <v>356</v>
      </c>
      <c r="H75" s="54"/>
    </row>
    <row r="76" spans="1:8" ht="20.399999999999999" x14ac:dyDescent="0.25">
      <c r="A76" s="51"/>
      <c r="B76" s="51"/>
      <c r="C76" s="51"/>
      <c r="D76" s="15" t="s">
        <v>334</v>
      </c>
      <c r="E76" s="16" t="str">
        <f>$B72&amp;"_MSC"</f>
        <v>I2C2_SDA_MSC</v>
      </c>
      <c r="F76" s="15" t="s">
        <v>341</v>
      </c>
      <c r="G76" s="16" t="s">
        <v>298</v>
      </c>
      <c r="H76" s="54"/>
    </row>
    <row r="77" spans="1:8" ht="30.6" x14ac:dyDescent="0.25">
      <c r="A77" s="51"/>
      <c r="B77" s="51"/>
      <c r="C77" s="51"/>
      <c r="D77" s="15" t="s">
        <v>344</v>
      </c>
      <c r="E77" s="16" t="str">
        <f>$B72&amp;"_DS"</f>
        <v>I2C2_SDA_DS</v>
      </c>
      <c r="F77" s="15" t="s">
        <v>345</v>
      </c>
      <c r="G77" s="16" t="s">
        <v>364</v>
      </c>
      <c r="H77" s="54"/>
    </row>
    <row r="78" spans="1:8" ht="51" x14ac:dyDescent="0.25">
      <c r="A78" s="52"/>
      <c r="B78" s="52"/>
      <c r="C78" s="52"/>
      <c r="D78" s="15" t="s">
        <v>346</v>
      </c>
      <c r="E78" s="16" t="str">
        <f>$B72&amp;"_FS"</f>
        <v>I2C2_SDA_FS</v>
      </c>
      <c r="F78" s="15" t="s">
        <v>347</v>
      </c>
      <c r="G78" s="16" t="s">
        <v>323</v>
      </c>
      <c r="H78" s="55"/>
    </row>
    <row r="79" spans="1:8" ht="15.6" x14ac:dyDescent="0.25">
      <c r="A79" s="50" t="s">
        <v>508</v>
      </c>
      <c r="B79" s="50" t="s">
        <v>509</v>
      </c>
      <c r="C79" s="50" t="s">
        <v>338</v>
      </c>
      <c r="D79" s="14" t="s">
        <v>339</v>
      </c>
      <c r="E79" s="14"/>
      <c r="F79" s="14"/>
      <c r="G79" s="13" t="s">
        <v>291</v>
      </c>
      <c r="H79" s="53" t="s">
        <v>510</v>
      </c>
    </row>
    <row r="80" spans="1:8" ht="20.399999999999999" x14ac:dyDescent="0.25">
      <c r="A80" s="51"/>
      <c r="B80" s="51"/>
      <c r="C80" s="51"/>
      <c r="D80" s="15" t="s">
        <v>309</v>
      </c>
      <c r="E80" s="15" t="str">
        <f>$B79&amp;"_ST"</f>
        <v>I2C3_SCL_ST</v>
      </c>
      <c r="F80" s="15" t="s">
        <v>341</v>
      </c>
      <c r="G80" s="15" t="s">
        <v>342</v>
      </c>
      <c r="H80" s="54"/>
    </row>
    <row r="81" spans="1:8" ht="20.399999999999999" x14ac:dyDescent="0.25">
      <c r="A81" s="51"/>
      <c r="B81" s="51"/>
      <c r="C81" s="51"/>
      <c r="D81" s="15" t="s">
        <v>348</v>
      </c>
      <c r="E81" s="15" t="str">
        <f>$B79&amp;"_PU"</f>
        <v>I2C3_SCL_PU</v>
      </c>
      <c r="F81" s="15" t="s">
        <v>332</v>
      </c>
      <c r="G81" s="16" t="s">
        <v>351</v>
      </c>
      <c r="H81" s="54"/>
    </row>
    <row r="82" spans="1:8" ht="20.399999999999999" x14ac:dyDescent="0.25">
      <c r="A82" s="51"/>
      <c r="B82" s="51"/>
      <c r="C82" s="51"/>
      <c r="D82" s="15" t="s">
        <v>343</v>
      </c>
      <c r="E82" s="16" t="str">
        <f>$B79&amp;"_PD"</f>
        <v>I2C3_SCL_PD</v>
      </c>
      <c r="F82" s="15" t="s">
        <v>341</v>
      </c>
      <c r="G82" s="16" t="s">
        <v>356</v>
      </c>
      <c r="H82" s="54"/>
    </row>
    <row r="83" spans="1:8" ht="20.399999999999999" x14ac:dyDescent="0.25">
      <c r="A83" s="51"/>
      <c r="B83" s="51"/>
      <c r="C83" s="51"/>
      <c r="D83" s="15" t="s">
        <v>334</v>
      </c>
      <c r="E83" s="16" t="str">
        <f>$B79&amp;"_MSC"</f>
        <v>I2C3_SCL_MSC</v>
      </c>
      <c r="F83" s="15" t="s">
        <v>341</v>
      </c>
      <c r="G83" s="16" t="s">
        <v>362</v>
      </c>
      <c r="H83" s="54"/>
    </row>
    <row r="84" spans="1:8" ht="30.6" x14ac:dyDescent="0.25">
      <c r="A84" s="51"/>
      <c r="B84" s="51"/>
      <c r="C84" s="51"/>
      <c r="D84" s="15" t="s">
        <v>344</v>
      </c>
      <c r="E84" s="16" t="str">
        <f>$B79&amp;"_DS"</f>
        <v>I2C3_SCL_DS</v>
      </c>
      <c r="F84" s="15" t="s">
        <v>345</v>
      </c>
      <c r="G84" s="16" t="s">
        <v>364</v>
      </c>
      <c r="H84" s="54"/>
    </row>
    <row r="85" spans="1:8" ht="51" x14ac:dyDescent="0.25">
      <c r="A85" s="52"/>
      <c r="B85" s="52"/>
      <c r="C85" s="52"/>
      <c r="D85" s="15" t="s">
        <v>346</v>
      </c>
      <c r="E85" s="16" t="str">
        <f>$B79&amp;"_FS"</f>
        <v>I2C3_SCL_FS</v>
      </c>
      <c r="F85" s="15" t="s">
        <v>347</v>
      </c>
      <c r="G85" s="16" t="s">
        <v>328</v>
      </c>
      <c r="H85" s="55"/>
    </row>
    <row r="86" spans="1:8" ht="15.6" x14ac:dyDescent="0.25">
      <c r="A86" s="50" t="s">
        <v>511</v>
      </c>
      <c r="B86" s="50" t="s">
        <v>512</v>
      </c>
      <c r="C86" s="50" t="s">
        <v>338</v>
      </c>
      <c r="D86" s="14" t="s">
        <v>339</v>
      </c>
      <c r="E86" s="14"/>
      <c r="F86" s="14"/>
      <c r="G86" s="13" t="s">
        <v>340</v>
      </c>
      <c r="H86" s="53" t="s">
        <v>513</v>
      </c>
    </row>
    <row r="87" spans="1:8" ht="20.399999999999999" x14ac:dyDescent="0.25">
      <c r="A87" s="51"/>
      <c r="B87" s="51"/>
      <c r="C87" s="51"/>
      <c r="D87" s="15" t="s">
        <v>361</v>
      </c>
      <c r="E87" s="15" t="str">
        <f>$B86&amp;"_ST"</f>
        <v>I2C3_SDA_ST</v>
      </c>
      <c r="F87" s="15" t="s">
        <v>341</v>
      </c>
      <c r="G87" s="15" t="s">
        <v>342</v>
      </c>
      <c r="H87" s="54"/>
    </row>
    <row r="88" spans="1:8" ht="20.399999999999999" x14ac:dyDescent="0.25">
      <c r="A88" s="51"/>
      <c r="B88" s="51"/>
      <c r="C88" s="51"/>
      <c r="D88" s="15" t="s">
        <v>348</v>
      </c>
      <c r="E88" s="15" t="str">
        <f>$B86&amp;"_PU"</f>
        <v>I2C3_SDA_PU</v>
      </c>
      <c r="F88" s="15" t="s">
        <v>332</v>
      </c>
      <c r="G88" s="16" t="s">
        <v>351</v>
      </c>
      <c r="H88" s="54"/>
    </row>
    <row r="89" spans="1:8" ht="20.399999999999999" x14ac:dyDescent="0.25">
      <c r="A89" s="51"/>
      <c r="B89" s="51"/>
      <c r="C89" s="51"/>
      <c r="D89" s="15" t="s">
        <v>343</v>
      </c>
      <c r="E89" s="16" t="str">
        <f>$B86&amp;"_PD"</f>
        <v>I2C3_SDA_PD</v>
      </c>
      <c r="F89" s="15" t="s">
        <v>341</v>
      </c>
      <c r="G89" s="16" t="s">
        <v>356</v>
      </c>
      <c r="H89" s="54"/>
    </row>
    <row r="90" spans="1:8" ht="20.399999999999999" x14ac:dyDescent="0.25">
      <c r="A90" s="51"/>
      <c r="B90" s="51"/>
      <c r="C90" s="51"/>
      <c r="D90" s="15" t="s">
        <v>334</v>
      </c>
      <c r="E90" s="16" t="str">
        <f>$B86&amp;"_MSC"</f>
        <v>I2C3_SDA_MSC</v>
      </c>
      <c r="F90" s="15" t="s">
        <v>341</v>
      </c>
      <c r="G90" s="16" t="s">
        <v>362</v>
      </c>
      <c r="H90" s="54"/>
    </row>
    <row r="91" spans="1:8" ht="30.6" x14ac:dyDescent="0.25">
      <c r="A91" s="51"/>
      <c r="B91" s="51"/>
      <c r="C91" s="51"/>
      <c r="D91" s="15" t="s">
        <v>344</v>
      </c>
      <c r="E91" s="16" t="str">
        <f>$B86&amp;"_DS"</f>
        <v>I2C3_SDA_DS</v>
      </c>
      <c r="F91" s="15" t="s">
        <v>345</v>
      </c>
      <c r="G91" s="16" t="s">
        <v>364</v>
      </c>
      <c r="H91" s="54"/>
    </row>
    <row r="92" spans="1:8" ht="51" x14ac:dyDescent="0.25">
      <c r="A92" s="52"/>
      <c r="B92" s="52"/>
      <c r="C92" s="52"/>
      <c r="D92" s="15" t="s">
        <v>346</v>
      </c>
      <c r="E92" s="16" t="str">
        <f>$B86&amp;"_FS"</f>
        <v>I2C3_SDA_FS</v>
      </c>
      <c r="F92" s="15" t="s">
        <v>347</v>
      </c>
      <c r="G92" s="16" t="s">
        <v>330</v>
      </c>
      <c r="H92" s="55"/>
    </row>
    <row r="93" spans="1:8" ht="15.6" x14ac:dyDescent="0.25">
      <c r="A93" s="50" t="s">
        <v>444</v>
      </c>
      <c r="B93" s="50" t="s">
        <v>445</v>
      </c>
      <c r="C93" s="50" t="s">
        <v>338</v>
      </c>
      <c r="D93" s="14" t="s">
        <v>339</v>
      </c>
      <c r="E93" s="14"/>
      <c r="F93" s="14"/>
      <c r="G93" s="13" t="s">
        <v>291</v>
      </c>
      <c r="H93" s="53" t="s">
        <v>446</v>
      </c>
    </row>
    <row r="94" spans="1:8" ht="20.399999999999999" x14ac:dyDescent="0.25">
      <c r="A94" s="51"/>
      <c r="B94" s="51"/>
      <c r="C94" s="51"/>
      <c r="D94" s="15" t="s">
        <v>348</v>
      </c>
      <c r="E94" s="15" t="str">
        <f>$B93&amp;"_ST"</f>
        <v>SPI0_CSN_ST</v>
      </c>
      <c r="F94" s="15" t="s">
        <v>341</v>
      </c>
      <c r="G94" s="15" t="s">
        <v>342</v>
      </c>
      <c r="H94" s="54"/>
    </row>
    <row r="95" spans="1:8" ht="20.399999999999999" x14ac:dyDescent="0.25">
      <c r="A95" s="51"/>
      <c r="B95" s="51"/>
      <c r="C95" s="51"/>
      <c r="D95" s="15" t="s">
        <v>343</v>
      </c>
      <c r="E95" s="15" t="str">
        <f>$B93&amp;"_PS"</f>
        <v>SPI0_CSN_PS</v>
      </c>
      <c r="F95" s="15" t="s">
        <v>332</v>
      </c>
      <c r="G95" s="16" t="s">
        <v>333</v>
      </c>
      <c r="H95" s="54"/>
    </row>
    <row r="96" spans="1:8" ht="20.399999999999999" x14ac:dyDescent="0.25">
      <c r="A96" s="51"/>
      <c r="B96" s="51"/>
      <c r="C96" s="51"/>
      <c r="D96" s="15" t="s">
        <v>334</v>
      </c>
      <c r="E96" s="16" t="str">
        <f>$B93&amp;"_PE"</f>
        <v>SPI0_CSN_PE</v>
      </c>
      <c r="F96" s="15" t="s">
        <v>332</v>
      </c>
      <c r="G96" s="16" t="s">
        <v>335</v>
      </c>
      <c r="H96" s="54"/>
    </row>
    <row r="97" spans="1:8" ht="30.6" x14ac:dyDescent="0.25">
      <c r="A97" s="51"/>
      <c r="B97" s="51"/>
      <c r="C97" s="51"/>
      <c r="D97" s="15" t="s">
        <v>344</v>
      </c>
      <c r="E97" s="16" t="str">
        <f>$B93&amp;"_DS"</f>
        <v>SPI0_CSN_DS</v>
      </c>
      <c r="F97" s="15" t="s">
        <v>447</v>
      </c>
      <c r="G97" s="16" t="s">
        <v>336</v>
      </c>
      <c r="H97" s="54"/>
    </row>
    <row r="98" spans="1:8" ht="51" x14ac:dyDescent="0.25">
      <c r="A98" s="52"/>
      <c r="B98" s="52"/>
      <c r="C98" s="52"/>
      <c r="D98" s="15" t="s">
        <v>346</v>
      </c>
      <c r="E98" s="16" t="str">
        <f>$B93&amp;"_FS"</f>
        <v>SPI0_CSN_FS</v>
      </c>
      <c r="F98" s="15" t="s">
        <v>347</v>
      </c>
      <c r="G98" s="16" t="s">
        <v>337</v>
      </c>
      <c r="H98" s="55"/>
    </row>
    <row r="99" spans="1:8" ht="15.6" x14ac:dyDescent="0.25">
      <c r="A99" s="50" t="s">
        <v>349</v>
      </c>
      <c r="B99" s="50" t="s">
        <v>350</v>
      </c>
      <c r="C99" s="50" t="s">
        <v>338</v>
      </c>
      <c r="D99" s="14" t="s">
        <v>339</v>
      </c>
      <c r="E99" s="14"/>
      <c r="F99" s="14"/>
      <c r="G99" s="13" t="s">
        <v>340</v>
      </c>
      <c r="H99" s="53" t="s">
        <v>448</v>
      </c>
    </row>
    <row r="100" spans="1:8" ht="20.399999999999999" x14ac:dyDescent="0.25">
      <c r="A100" s="51"/>
      <c r="B100" s="51"/>
      <c r="C100" s="51"/>
      <c r="D100" s="15" t="s">
        <v>361</v>
      </c>
      <c r="E100" s="15" t="str">
        <f>$B99&amp;"_ST"</f>
        <v>BIFSD_CLK_ST</v>
      </c>
      <c r="F100" s="15" t="s">
        <v>332</v>
      </c>
      <c r="G100" s="15" t="s">
        <v>342</v>
      </c>
      <c r="H100" s="54"/>
    </row>
    <row r="101" spans="1:8" ht="20.399999999999999" x14ac:dyDescent="0.25">
      <c r="A101" s="51"/>
      <c r="B101" s="51"/>
      <c r="C101" s="51"/>
      <c r="D101" s="15" t="s">
        <v>348</v>
      </c>
      <c r="E101" s="15" t="str">
        <f>$B99&amp;"_PU"</f>
        <v>BIFSD_CLK_PU</v>
      </c>
      <c r="F101" s="15" t="s">
        <v>341</v>
      </c>
      <c r="G101" s="16" t="s">
        <v>294</v>
      </c>
      <c r="H101" s="54"/>
    </row>
    <row r="102" spans="1:8" ht="20.399999999999999" x14ac:dyDescent="0.25">
      <c r="A102" s="51"/>
      <c r="B102" s="51"/>
      <c r="C102" s="51"/>
      <c r="D102" s="15" t="s">
        <v>343</v>
      </c>
      <c r="E102" s="16" t="str">
        <f>$B99&amp;"_PD"</f>
        <v>BIFSD_CLK_PD</v>
      </c>
      <c r="F102" s="15" t="s">
        <v>332</v>
      </c>
      <c r="G102" s="16" t="s">
        <v>353</v>
      </c>
      <c r="H102" s="54"/>
    </row>
    <row r="103" spans="1:8" ht="20.399999999999999" x14ac:dyDescent="0.25">
      <c r="A103" s="51"/>
      <c r="B103" s="51"/>
      <c r="C103" s="51"/>
      <c r="D103" s="15" t="s">
        <v>334</v>
      </c>
      <c r="E103" s="16" t="str">
        <f>$B99&amp;"_MSC"</f>
        <v>BIFSD_CLK_MSC</v>
      </c>
      <c r="F103" s="15" t="s">
        <v>341</v>
      </c>
      <c r="G103" s="16" t="s">
        <v>362</v>
      </c>
      <c r="H103" s="54"/>
    </row>
    <row r="104" spans="1:8" ht="30.6" x14ac:dyDescent="0.25">
      <c r="A104" s="51"/>
      <c r="B104" s="51"/>
      <c r="C104" s="51"/>
      <c r="D104" s="15" t="s">
        <v>344</v>
      </c>
      <c r="E104" s="16" t="str">
        <f>$B99&amp;"_DS"</f>
        <v>BIFSD_CLK_DS</v>
      </c>
      <c r="F104" s="15" t="s">
        <v>345</v>
      </c>
      <c r="G104" s="16" t="s">
        <v>383</v>
      </c>
      <c r="H104" s="54"/>
    </row>
    <row r="105" spans="1:8" ht="51" x14ac:dyDescent="0.25">
      <c r="A105" s="52"/>
      <c r="B105" s="52"/>
      <c r="C105" s="52"/>
      <c r="D105" s="15" t="s">
        <v>346</v>
      </c>
      <c r="E105" s="16" t="str">
        <f>$B99&amp;"_FS"</f>
        <v>BIFSD_CLK_FS</v>
      </c>
      <c r="F105" s="15" t="s">
        <v>381</v>
      </c>
      <c r="G105" s="16" t="s">
        <v>354</v>
      </c>
      <c r="H105" s="55"/>
    </row>
    <row r="106" spans="1:8" ht="15.6" x14ac:dyDescent="0.25">
      <c r="A106" s="50" t="s">
        <v>449</v>
      </c>
      <c r="B106" s="50" t="s">
        <v>355</v>
      </c>
      <c r="C106" s="50" t="s">
        <v>338</v>
      </c>
      <c r="D106" s="14" t="s">
        <v>339</v>
      </c>
      <c r="E106" s="14"/>
      <c r="F106" s="14"/>
      <c r="G106" s="13" t="s">
        <v>340</v>
      </c>
      <c r="H106" s="53" t="s">
        <v>450</v>
      </c>
    </row>
    <row r="107" spans="1:8" ht="20.399999999999999" x14ac:dyDescent="0.25">
      <c r="A107" s="51"/>
      <c r="B107" s="51"/>
      <c r="C107" s="51"/>
      <c r="D107" s="15" t="s">
        <v>361</v>
      </c>
      <c r="E107" s="15" t="str">
        <f>$B106&amp;"_ST"</f>
        <v>BIFSD_CMD_ST</v>
      </c>
      <c r="F107" s="15" t="s">
        <v>341</v>
      </c>
      <c r="G107" s="15" t="s">
        <v>342</v>
      </c>
      <c r="H107" s="54"/>
    </row>
    <row r="108" spans="1:8" ht="20.399999999999999" x14ac:dyDescent="0.25">
      <c r="A108" s="51"/>
      <c r="B108" s="51"/>
      <c r="C108" s="51"/>
      <c r="D108" s="15" t="s">
        <v>348</v>
      </c>
      <c r="E108" s="15" t="str">
        <f>$B106&amp;"_PU"</f>
        <v>BIFSD_CMD_PU</v>
      </c>
      <c r="F108" s="15" t="s">
        <v>352</v>
      </c>
      <c r="G108" s="16" t="s">
        <v>351</v>
      </c>
      <c r="H108" s="54"/>
    </row>
    <row r="109" spans="1:8" ht="20.399999999999999" x14ac:dyDescent="0.25">
      <c r="A109" s="51"/>
      <c r="B109" s="51"/>
      <c r="C109" s="51"/>
      <c r="D109" s="15" t="s">
        <v>343</v>
      </c>
      <c r="E109" s="16" t="str">
        <f>$B106&amp;"_PD"</f>
        <v>BIFSD_CMD_PD</v>
      </c>
      <c r="F109" s="15" t="s">
        <v>293</v>
      </c>
      <c r="G109" s="16" t="s">
        <v>356</v>
      </c>
      <c r="H109" s="54"/>
    </row>
    <row r="110" spans="1:8" ht="20.399999999999999" x14ac:dyDescent="0.25">
      <c r="A110" s="51"/>
      <c r="B110" s="51"/>
      <c r="C110" s="51"/>
      <c r="D110" s="15" t="s">
        <v>306</v>
      </c>
      <c r="E110" s="16" t="str">
        <f>$B106&amp;"_MSC"</f>
        <v>BIFSD_CMD_MSC</v>
      </c>
      <c r="F110" s="15" t="s">
        <v>293</v>
      </c>
      <c r="G110" s="16" t="s">
        <v>362</v>
      </c>
      <c r="H110" s="54"/>
    </row>
    <row r="111" spans="1:8" ht="30.6" x14ac:dyDescent="0.25">
      <c r="A111" s="51"/>
      <c r="B111" s="51"/>
      <c r="C111" s="51"/>
      <c r="D111" s="15" t="s">
        <v>344</v>
      </c>
      <c r="E111" s="16" t="str">
        <f>$B106&amp;"_DS"</f>
        <v>BIFSD_CMD_DS</v>
      </c>
      <c r="F111" s="15" t="s">
        <v>363</v>
      </c>
      <c r="G111" s="16" t="s">
        <v>383</v>
      </c>
      <c r="H111" s="54"/>
    </row>
    <row r="112" spans="1:8" ht="51" x14ac:dyDescent="0.25">
      <c r="A112" s="52"/>
      <c r="B112" s="52"/>
      <c r="C112" s="52"/>
      <c r="D112" s="15" t="s">
        <v>346</v>
      </c>
      <c r="E112" s="16" t="str">
        <f>$B106&amp;"_FS"</f>
        <v>BIFSD_CMD_FS</v>
      </c>
      <c r="F112" s="15" t="s">
        <v>357</v>
      </c>
      <c r="G112" s="16" t="s">
        <v>358</v>
      </c>
      <c r="H112" s="55"/>
    </row>
    <row r="113" spans="1:8" ht="15.6" x14ac:dyDescent="0.25">
      <c r="A113" s="50" t="s">
        <v>359</v>
      </c>
      <c r="B113" s="50" t="s">
        <v>360</v>
      </c>
      <c r="C113" s="50" t="s">
        <v>338</v>
      </c>
      <c r="D113" s="14" t="s">
        <v>339</v>
      </c>
      <c r="E113" s="14"/>
      <c r="F113" s="14"/>
      <c r="G113" s="13" t="s">
        <v>340</v>
      </c>
      <c r="H113" s="53" t="s">
        <v>451</v>
      </c>
    </row>
    <row r="114" spans="1:8" ht="20.399999999999999" x14ac:dyDescent="0.25">
      <c r="A114" s="51"/>
      <c r="B114" s="51"/>
      <c r="C114" s="51"/>
      <c r="D114" s="15" t="s">
        <v>361</v>
      </c>
      <c r="E114" s="15" t="str">
        <f>$B113&amp;"_ST"</f>
        <v>BIFSD_DATA0_ST</v>
      </c>
      <c r="F114" s="15" t="s">
        <v>341</v>
      </c>
      <c r="G114" s="15" t="s">
        <v>342</v>
      </c>
      <c r="H114" s="54"/>
    </row>
    <row r="115" spans="1:8" ht="20.399999999999999" x14ac:dyDescent="0.25">
      <c r="A115" s="51"/>
      <c r="B115" s="51"/>
      <c r="C115" s="51"/>
      <c r="D115" s="15" t="s">
        <v>348</v>
      </c>
      <c r="E115" s="15" t="str">
        <f>$B113&amp;"_PU"</f>
        <v>BIFSD_DATA0_PU</v>
      </c>
      <c r="F115" s="15" t="s">
        <v>332</v>
      </c>
      <c r="G115" s="16" t="s">
        <v>351</v>
      </c>
      <c r="H115" s="54"/>
    </row>
    <row r="116" spans="1:8" ht="20.399999999999999" x14ac:dyDescent="0.25">
      <c r="A116" s="51"/>
      <c r="B116" s="51"/>
      <c r="C116" s="51"/>
      <c r="D116" s="15" t="s">
        <v>343</v>
      </c>
      <c r="E116" s="16" t="str">
        <f>$B113&amp;"_PD"</f>
        <v>BIFSD_DATA0_PD</v>
      </c>
      <c r="F116" s="15" t="s">
        <v>341</v>
      </c>
      <c r="G116" s="16" t="s">
        <v>356</v>
      </c>
      <c r="H116" s="54"/>
    </row>
    <row r="117" spans="1:8" ht="20.399999999999999" x14ac:dyDescent="0.25">
      <c r="A117" s="51"/>
      <c r="B117" s="51"/>
      <c r="C117" s="51"/>
      <c r="D117" s="15" t="s">
        <v>334</v>
      </c>
      <c r="E117" s="16" t="str">
        <f>$B113&amp;"_MSC"</f>
        <v>BIFSD_DATA0_MSC</v>
      </c>
      <c r="F117" s="15" t="s">
        <v>341</v>
      </c>
      <c r="G117" s="16" t="s">
        <v>362</v>
      </c>
      <c r="H117" s="54"/>
    </row>
    <row r="118" spans="1:8" ht="30.6" x14ac:dyDescent="0.25">
      <c r="A118" s="51"/>
      <c r="B118" s="51"/>
      <c r="C118" s="51"/>
      <c r="D118" s="15" t="s">
        <v>344</v>
      </c>
      <c r="E118" s="16" t="str">
        <f>$B113&amp;"_DS"</f>
        <v>BIFSD_DATA0_DS</v>
      </c>
      <c r="F118" s="15" t="s">
        <v>363</v>
      </c>
      <c r="G118" s="16" t="s">
        <v>364</v>
      </c>
      <c r="H118" s="54"/>
    </row>
    <row r="119" spans="1:8" ht="51" x14ac:dyDescent="0.25">
      <c r="A119" s="52"/>
      <c r="B119" s="52"/>
      <c r="C119" s="52"/>
      <c r="D119" s="15" t="s">
        <v>346</v>
      </c>
      <c r="E119" s="16" t="str">
        <f>$B113&amp;"_FS"</f>
        <v>BIFSD_DATA0_FS</v>
      </c>
      <c r="F119" s="15" t="s">
        <v>357</v>
      </c>
      <c r="G119" s="16" t="s">
        <v>365</v>
      </c>
      <c r="H119" s="55"/>
    </row>
    <row r="120" spans="1:8" ht="15.6" x14ac:dyDescent="0.25">
      <c r="A120" s="50" t="s">
        <v>366</v>
      </c>
      <c r="B120" s="50" t="s">
        <v>367</v>
      </c>
      <c r="C120" s="50" t="s">
        <v>338</v>
      </c>
      <c r="D120" s="14" t="s">
        <v>339</v>
      </c>
      <c r="E120" s="14"/>
      <c r="F120" s="14"/>
      <c r="G120" s="13" t="s">
        <v>340</v>
      </c>
      <c r="H120" s="53" t="s">
        <v>514</v>
      </c>
    </row>
    <row r="121" spans="1:8" ht="20.399999999999999" x14ac:dyDescent="0.25">
      <c r="A121" s="51"/>
      <c r="B121" s="51"/>
      <c r="C121" s="51"/>
      <c r="D121" s="15" t="s">
        <v>361</v>
      </c>
      <c r="E121" s="15" t="str">
        <f>$B120&amp;"_ST"</f>
        <v>BIFSD_DATA3_ST</v>
      </c>
      <c r="F121" s="15" t="s">
        <v>293</v>
      </c>
      <c r="G121" s="15" t="s">
        <v>292</v>
      </c>
      <c r="H121" s="54"/>
    </row>
    <row r="122" spans="1:8" ht="20.399999999999999" x14ac:dyDescent="0.25">
      <c r="A122" s="51"/>
      <c r="B122" s="51"/>
      <c r="C122" s="51"/>
      <c r="D122" s="15" t="s">
        <v>348</v>
      </c>
      <c r="E122" s="15" t="str">
        <f>$B120&amp;"_PU"</f>
        <v>BIFSD_DATA3_PU</v>
      </c>
      <c r="F122" s="15" t="s">
        <v>332</v>
      </c>
      <c r="G122" s="16" t="s">
        <v>351</v>
      </c>
      <c r="H122" s="54"/>
    </row>
    <row r="123" spans="1:8" ht="20.399999999999999" x14ac:dyDescent="0.25">
      <c r="A123" s="51"/>
      <c r="B123" s="51"/>
      <c r="C123" s="51"/>
      <c r="D123" s="15" t="s">
        <v>343</v>
      </c>
      <c r="E123" s="16" t="str">
        <f>$B120&amp;"_PD"</f>
        <v>BIFSD_DATA3_PD</v>
      </c>
      <c r="F123" s="15" t="s">
        <v>341</v>
      </c>
      <c r="G123" s="16" t="s">
        <v>356</v>
      </c>
      <c r="H123" s="54"/>
    </row>
    <row r="124" spans="1:8" ht="20.399999999999999" x14ac:dyDescent="0.25">
      <c r="A124" s="51"/>
      <c r="B124" s="51"/>
      <c r="C124" s="51"/>
      <c r="D124" s="15" t="s">
        <v>334</v>
      </c>
      <c r="E124" s="16" t="str">
        <f>$B120&amp;"_MSC"</f>
        <v>BIFSD_DATA3_MSC</v>
      </c>
      <c r="F124" s="15" t="s">
        <v>341</v>
      </c>
      <c r="G124" s="16" t="s">
        <v>298</v>
      </c>
      <c r="H124" s="54"/>
    </row>
    <row r="125" spans="1:8" ht="30.6" x14ac:dyDescent="0.25">
      <c r="A125" s="51"/>
      <c r="B125" s="51"/>
      <c r="C125" s="51"/>
      <c r="D125" s="15" t="s">
        <v>344</v>
      </c>
      <c r="E125" s="16" t="str">
        <f>$B120&amp;"_DS"</f>
        <v>BIFSD_DATA3_DS</v>
      </c>
      <c r="F125" s="15" t="s">
        <v>363</v>
      </c>
      <c r="G125" s="16" t="s">
        <v>364</v>
      </c>
      <c r="H125" s="54"/>
    </row>
    <row r="126" spans="1:8" ht="51" x14ac:dyDescent="0.25">
      <c r="A126" s="52"/>
      <c r="B126" s="52"/>
      <c r="C126" s="52"/>
      <c r="D126" s="15" t="s">
        <v>346</v>
      </c>
      <c r="E126" s="16" t="str">
        <f>$B120&amp;"_FS"</f>
        <v>BIFSD_DATA3_FS</v>
      </c>
      <c r="F126" s="15" t="s">
        <v>357</v>
      </c>
      <c r="G126" s="16" t="s">
        <v>369</v>
      </c>
      <c r="H126" s="55"/>
    </row>
    <row r="127" spans="1:8" ht="15.6" x14ac:dyDescent="0.25">
      <c r="A127" s="50" t="s">
        <v>515</v>
      </c>
      <c r="B127" s="50" t="s">
        <v>516</v>
      </c>
      <c r="C127" s="50" t="s">
        <v>338</v>
      </c>
      <c r="D127" s="14" t="s">
        <v>339</v>
      </c>
      <c r="E127" s="14"/>
      <c r="F127" s="14"/>
      <c r="G127" s="13" t="s">
        <v>340</v>
      </c>
      <c r="H127" s="53" t="s">
        <v>517</v>
      </c>
    </row>
    <row r="128" spans="1:8" ht="20.399999999999999" x14ac:dyDescent="0.25">
      <c r="A128" s="51"/>
      <c r="B128" s="51"/>
      <c r="C128" s="51"/>
      <c r="D128" s="15" t="s">
        <v>361</v>
      </c>
      <c r="E128" s="15" t="str">
        <f>$B127&amp;"_ST"</f>
        <v>BIFSD_RSTN_ST</v>
      </c>
      <c r="F128" s="15" t="s">
        <v>332</v>
      </c>
      <c r="G128" s="15" t="s">
        <v>342</v>
      </c>
      <c r="H128" s="54"/>
    </row>
    <row r="129" spans="1:8" ht="20.399999999999999" x14ac:dyDescent="0.25">
      <c r="A129" s="51"/>
      <c r="B129" s="51"/>
      <c r="C129" s="51"/>
      <c r="D129" s="15" t="s">
        <v>348</v>
      </c>
      <c r="E129" s="15" t="str">
        <f>$B127&amp;"_PU"</f>
        <v>BIFSD_RSTN_PU</v>
      </c>
      <c r="F129" s="15" t="s">
        <v>332</v>
      </c>
      <c r="G129" s="16" t="s">
        <v>351</v>
      </c>
      <c r="H129" s="54"/>
    </row>
    <row r="130" spans="1:8" ht="20.399999999999999" x14ac:dyDescent="0.25">
      <c r="A130" s="51"/>
      <c r="B130" s="51"/>
      <c r="C130" s="51"/>
      <c r="D130" s="15" t="s">
        <v>343</v>
      </c>
      <c r="E130" s="16" t="str">
        <f>$B127&amp;"_PD"</f>
        <v>BIFSD_RSTN_PD</v>
      </c>
      <c r="F130" s="15" t="s">
        <v>341</v>
      </c>
      <c r="G130" s="16" t="s">
        <v>356</v>
      </c>
      <c r="H130" s="54"/>
    </row>
    <row r="131" spans="1:8" ht="20.399999999999999" x14ac:dyDescent="0.25">
      <c r="A131" s="51"/>
      <c r="B131" s="51"/>
      <c r="C131" s="51"/>
      <c r="D131" s="15" t="s">
        <v>334</v>
      </c>
      <c r="E131" s="16" t="str">
        <f>$B127&amp;"_MSC"</f>
        <v>BIFSD_RSTN_MSC</v>
      </c>
      <c r="F131" s="15" t="s">
        <v>293</v>
      </c>
      <c r="G131" s="16" t="s">
        <v>298</v>
      </c>
      <c r="H131" s="54"/>
    </row>
    <row r="132" spans="1:8" ht="30.6" x14ac:dyDescent="0.25">
      <c r="A132" s="51"/>
      <c r="B132" s="51"/>
      <c r="C132" s="51"/>
      <c r="D132" s="15" t="s">
        <v>344</v>
      </c>
      <c r="E132" s="16" t="str">
        <f>$B127&amp;"_DS"</f>
        <v>BIFSD_RSTN_DS</v>
      </c>
      <c r="F132" s="15" t="s">
        <v>345</v>
      </c>
      <c r="G132" s="16" t="s">
        <v>364</v>
      </c>
      <c r="H132" s="54"/>
    </row>
    <row r="133" spans="1:8" ht="51" x14ac:dyDescent="0.25">
      <c r="A133" s="52"/>
      <c r="B133" s="52"/>
      <c r="C133" s="52"/>
      <c r="D133" s="15" t="s">
        <v>346</v>
      </c>
      <c r="E133" s="16" t="str">
        <f>$B127&amp;"_FS"</f>
        <v>BIFSD_RSTN_FS</v>
      </c>
      <c r="F133" s="15" t="s">
        <v>357</v>
      </c>
      <c r="G133" s="16" t="s">
        <v>371</v>
      </c>
      <c r="H133" s="55"/>
    </row>
    <row r="134" spans="1:8" ht="15.6" x14ac:dyDescent="0.25">
      <c r="A134" s="50" t="s">
        <v>518</v>
      </c>
      <c r="B134" s="50" t="s">
        <v>519</v>
      </c>
      <c r="C134" s="50" t="s">
        <v>338</v>
      </c>
      <c r="D134" s="14" t="s">
        <v>339</v>
      </c>
      <c r="E134" s="14"/>
      <c r="F134" s="14"/>
      <c r="G134" s="13" t="s">
        <v>291</v>
      </c>
      <c r="H134" s="53" t="s">
        <v>520</v>
      </c>
    </row>
    <row r="135" spans="1:8" ht="20.399999999999999" x14ac:dyDescent="0.25">
      <c r="A135" s="51"/>
      <c r="B135" s="51"/>
      <c r="C135" s="51"/>
      <c r="D135" s="15" t="s">
        <v>361</v>
      </c>
      <c r="E135" s="15" t="str">
        <f>$B134&amp;"_ST"</f>
        <v>BIFSPI_CSN_ST</v>
      </c>
      <c r="F135" s="15" t="s">
        <v>332</v>
      </c>
      <c r="G135" s="15" t="s">
        <v>292</v>
      </c>
      <c r="H135" s="54"/>
    </row>
    <row r="136" spans="1:8" ht="20.399999999999999" x14ac:dyDescent="0.25">
      <c r="A136" s="51"/>
      <c r="B136" s="51"/>
      <c r="C136" s="51"/>
      <c r="D136" s="15" t="s">
        <v>320</v>
      </c>
      <c r="E136" s="15" t="str">
        <f>$B134&amp;"_PU"</f>
        <v>BIFSPI_CSN_PU</v>
      </c>
      <c r="F136" s="15" t="s">
        <v>332</v>
      </c>
      <c r="G136" s="16" t="s">
        <v>351</v>
      </c>
      <c r="H136" s="54"/>
    </row>
    <row r="137" spans="1:8" ht="20.399999999999999" x14ac:dyDescent="0.25">
      <c r="A137" s="51"/>
      <c r="B137" s="51"/>
      <c r="C137" s="51"/>
      <c r="D137" s="15" t="s">
        <v>343</v>
      </c>
      <c r="E137" s="16" t="str">
        <f>$B134&amp;"_PD"</f>
        <v>BIFSPI_CSN_PD</v>
      </c>
      <c r="F137" s="15" t="s">
        <v>341</v>
      </c>
      <c r="G137" s="16" t="s">
        <v>356</v>
      </c>
      <c r="H137" s="54"/>
    </row>
    <row r="138" spans="1:8" ht="20.399999999999999" x14ac:dyDescent="0.25">
      <c r="A138" s="51"/>
      <c r="B138" s="51"/>
      <c r="C138" s="51"/>
      <c r="D138" s="15" t="s">
        <v>334</v>
      </c>
      <c r="E138" s="16" t="str">
        <f>$B134&amp;"_MSC"</f>
        <v>BIFSPI_CSN_MSC</v>
      </c>
      <c r="F138" s="15" t="s">
        <v>277</v>
      </c>
      <c r="G138" s="16" t="s">
        <v>362</v>
      </c>
      <c r="H138" s="54"/>
    </row>
    <row r="139" spans="1:8" ht="30.6" x14ac:dyDescent="0.25">
      <c r="A139" s="51"/>
      <c r="B139" s="51"/>
      <c r="C139" s="51"/>
      <c r="D139" s="15" t="s">
        <v>279</v>
      </c>
      <c r="E139" s="16" t="str">
        <f>$B134&amp;"_DS"</f>
        <v>BIFSPI_CSN_DS</v>
      </c>
      <c r="F139" s="15" t="s">
        <v>521</v>
      </c>
      <c r="G139" s="16" t="s">
        <v>522</v>
      </c>
      <c r="H139" s="54"/>
    </row>
    <row r="140" spans="1:8" ht="51" x14ac:dyDescent="0.25">
      <c r="A140" s="52"/>
      <c r="B140" s="52"/>
      <c r="C140" s="52"/>
      <c r="D140" s="15" t="s">
        <v>321</v>
      </c>
      <c r="E140" s="16" t="str">
        <f>$B134&amp;"_FS"</f>
        <v>BIFSPI_CSN_FS</v>
      </c>
      <c r="F140" s="15" t="s">
        <v>284</v>
      </c>
      <c r="G140" s="16" t="s">
        <v>282</v>
      </c>
      <c r="H140" s="55"/>
    </row>
    <row r="141" spans="1:8" ht="15.6" x14ac:dyDescent="0.25">
      <c r="A141" s="50" t="s">
        <v>373</v>
      </c>
      <c r="B141" s="50" t="s">
        <v>523</v>
      </c>
      <c r="C141" s="50" t="s">
        <v>274</v>
      </c>
      <c r="D141" s="14" t="s">
        <v>275</v>
      </c>
      <c r="E141" s="14"/>
      <c r="F141" s="14"/>
      <c r="G141" s="13" t="s">
        <v>524</v>
      </c>
      <c r="H141" s="53" t="s">
        <v>525</v>
      </c>
    </row>
    <row r="142" spans="1:8" ht="20.399999999999999" x14ac:dyDescent="0.25">
      <c r="A142" s="51"/>
      <c r="B142" s="51"/>
      <c r="C142" s="51"/>
      <c r="D142" s="15" t="s">
        <v>361</v>
      </c>
      <c r="E142" s="15" t="str">
        <f>$B141&amp;"_ST"</f>
        <v>BIFSPI_SCLK_ST</v>
      </c>
      <c r="F142" s="15" t="s">
        <v>314</v>
      </c>
      <c r="G142" s="15" t="s">
        <v>526</v>
      </c>
      <c r="H142" s="54"/>
    </row>
    <row r="143" spans="1:8" ht="20.399999999999999" x14ac:dyDescent="0.25">
      <c r="A143" s="51"/>
      <c r="B143" s="51"/>
      <c r="C143" s="51"/>
      <c r="D143" s="15" t="s">
        <v>476</v>
      </c>
      <c r="E143" s="15" t="str">
        <f>$B141&amp;"_PU"</f>
        <v>BIFSPI_SCLK_PU</v>
      </c>
      <c r="F143" s="15" t="s">
        <v>341</v>
      </c>
      <c r="G143" s="16" t="s">
        <v>326</v>
      </c>
      <c r="H143" s="54"/>
    </row>
    <row r="144" spans="1:8" ht="20.399999999999999" x14ac:dyDescent="0.25">
      <c r="A144" s="51"/>
      <c r="B144" s="51"/>
      <c r="C144" s="51"/>
      <c r="D144" s="15" t="s">
        <v>343</v>
      </c>
      <c r="E144" s="16" t="str">
        <f>$B141&amp;"_PD"</f>
        <v>BIFSPI_SCLK_PD</v>
      </c>
      <c r="F144" s="15" t="s">
        <v>460</v>
      </c>
      <c r="G144" s="16" t="s">
        <v>288</v>
      </c>
      <c r="H144" s="54"/>
    </row>
    <row r="145" spans="1:8" ht="20.399999999999999" x14ac:dyDescent="0.25">
      <c r="A145" s="51"/>
      <c r="B145" s="51"/>
      <c r="C145" s="51"/>
      <c r="D145" s="15" t="s">
        <v>334</v>
      </c>
      <c r="E145" s="16" t="str">
        <f>$B141&amp;"_MSC"</f>
        <v>BIFSPI_SCLK_MSC</v>
      </c>
      <c r="F145" s="15" t="s">
        <v>277</v>
      </c>
      <c r="G145" s="16" t="s">
        <v>327</v>
      </c>
      <c r="H145" s="54"/>
    </row>
    <row r="146" spans="1:8" ht="30.6" x14ac:dyDescent="0.25">
      <c r="A146" s="51"/>
      <c r="B146" s="51"/>
      <c r="C146" s="51"/>
      <c r="D146" s="15" t="s">
        <v>344</v>
      </c>
      <c r="E146" s="16" t="str">
        <f>$B141&amp;"_DS"</f>
        <v>BIFSPI_SCLK_DS</v>
      </c>
      <c r="F146" s="15" t="s">
        <v>345</v>
      </c>
      <c r="G146" s="16" t="s">
        <v>364</v>
      </c>
      <c r="H146" s="54"/>
    </row>
    <row r="147" spans="1:8" ht="51" x14ac:dyDescent="0.25">
      <c r="A147" s="52"/>
      <c r="B147" s="52"/>
      <c r="C147" s="52"/>
      <c r="D147" s="15" t="s">
        <v>527</v>
      </c>
      <c r="E147" s="16" t="str">
        <f>$B141&amp;"_FS"</f>
        <v>BIFSPI_SCLK_FS</v>
      </c>
      <c r="F147" s="15" t="s">
        <v>357</v>
      </c>
      <c r="G147" s="16" t="s">
        <v>282</v>
      </c>
      <c r="H147" s="55"/>
    </row>
    <row r="148" spans="1:8" ht="15.6" x14ac:dyDescent="0.25">
      <c r="A148" s="61" t="s">
        <v>528</v>
      </c>
      <c r="B148" s="50" t="s">
        <v>529</v>
      </c>
      <c r="C148" s="50" t="s">
        <v>338</v>
      </c>
      <c r="D148" s="14" t="s">
        <v>530</v>
      </c>
      <c r="E148" s="14"/>
      <c r="F148" s="14"/>
      <c r="G148" s="13" t="s">
        <v>324</v>
      </c>
      <c r="H148" s="53" t="s">
        <v>531</v>
      </c>
    </row>
    <row r="149" spans="1:8" ht="20.399999999999999" x14ac:dyDescent="0.25">
      <c r="A149" s="56"/>
      <c r="B149" s="51"/>
      <c r="C149" s="51"/>
      <c r="D149" s="15" t="s">
        <v>532</v>
      </c>
      <c r="E149" s="15" t="str">
        <f>$B148&amp;"_ST"</f>
        <v>BIFSPI_MOSI_ST</v>
      </c>
      <c r="F149" s="15" t="s">
        <v>533</v>
      </c>
      <c r="G149" s="15" t="s">
        <v>534</v>
      </c>
      <c r="H149" s="54"/>
    </row>
    <row r="150" spans="1:8" ht="20.399999999999999" x14ac:dyDescent="0.25">
      <c r="A150" s="56"/>
      <c r="B150" s="51"/>
      <c r="C150" s="51"/>
      <c r="D150" s="15" t="s">
        <v>476</v>
      </c>
      <c r="E150" s="15" t="str">
        <f>$B148&amp;"_PU"</f>
        <v>BIFSPI_MOSI_PU</v>
      </c>
      <c r="F150" s="15" t="s">
        <v>460</v>
      </c>
      <c r="G150" s="16" t="s">
        <v>326</v>
      </c>
      <c r="H150" s="54"/>
    </row>
    <row r="151" spans="1:8" ht="20.399999999999999" x14ac:dyDescent="0.25">
      <c r="A151" s="56"/>
      <c r="B151" s="51"/>
      <c r="C151" s="51"/>
      <c r="D151" s="15" t="s">
        <v>305</v>
      </c>
      <c r="E151" s="16" t="str">
        <f>$B148&amp;"_PD"</f>
        <v>BIFSPI_MOSI_PD</v>
      </c>
      <c r="F151" s="15" t="s">
        <v>341</v>
      </c>
      <c r="G151" s="16" t="s">
        <v>288</v>
      </c>
      <c r="H151" s="54"/>
    </row>
    <row r="152" spans="1:8" ht="20.399999999999999" x14ac:dyDescent="0.25">
      <c r="A152" s="56"/>
      <c r="B152" s="51"/>
      <c r="C152" s="51"/>
      <c r="D152" s="15" t="s">
        <v>334</v>
      </c>
      <c r="E152" s="16" t="str">
        <f>$B148&amp;"_MSC"</f>
        <v>BIFSPI_MOSI_MSC</v>
      </c>
      <c r="F152" s="15" t="s">
        <v>535</v>
      </c>
      <c r="G152" s="16" t="s">
        <v>536</v>
      </c>
      <c r="H152" s="54"/>
    </row>
    <row r="153" spans="1:8" ht="30.6" x14ac:dyDescent="0.25">
      <c r="A153" s="56"/>
      <c r="B153" s="51"/>
      <c r="C153" s="51"/>
      <c r="D153" s="15" t="s">
        <v>279</v>
      </c>
      <c r="E153" s="16" t="str">
        <f>$B148&amp;"_DS"</f>
        <v>BIFSPI_MOSI_DS</v>
      </c>
      <c r="F153" s="15" t="s">
        <v>466</v>
      </c>
      <c r="G153" s="16" t="s">
        <v>295</v>
      </c>
      <c r="H153" s="54"/>
    </row>
    <row r="154" spans="1:8" ht="51" x14ac:dyDescent="0.25">
      <c r="A154" s="62"/>
      <c r="B154" s="52"/>
      <c r="C154" s="52"/>
      <c r="D154" s="15" t="s">
        <v>346</v>
      </c>
      <c r="E154" s="16" t="str">
        <f>$B148&amp;"_FS"</f>
        <v>BIFSPI_MOSI_FS</v>
      </c>
      <c r="F154" s="15" t="s">
        <v>284</v>
      </c>
      <c r="G154" s="16" t="s">
        <v>282</v>
      </c>
      <c r="H154" s="55"/>
    </row>
    <row r="155" spans="1:8" ht="15.6" x14ac:dyDescent="0.25">
      <c r="A155" s="50" t="s">
        <v>537</v>
      </c>
      <c r="B155" s="50" t="s">
        <v>538</v>
      </c>
      <c r="C155" s="50" t="s">
        <v>338</v>
      </c>
      <c r="D155" s="14" t="s">
        <v>458</v>
      </c>
      <c r="E155" s="14"/>
      <c r="F155" s="14"/>
      <c r="G155" s="13" t="s">
        <v>324</v>
      </c>
      <c r="H155" s="53" t="s">
        <v>539</v>
      </c>
    </row>
    <row r="156" spans="1:8" ht="20.399999999999999" x14ac:dyDescent="0.25">
      <c r="A156" s="56"/>
      <c r="B156" s="51"/>
      <c r="C156" s="51"/>
      <c r="D156" s="15" t="s">
        <v>361</v>
      </c>
      <c r="E156" s="15" t="str">
        <f>$B155&amp;"_ST"</f>
        <v>BIFSPI_MISO_ST</v>
      </c>
      <c r="F156" s="15" t="s">
        <v>277</v>
      </c>
      <c r="G156" s="15" t="s">
        <v>276</v>
      </c>
      <c r="H156" s="54"/>
    </row>
    <row r="157" spans="1:8" ht="20.399999999999999" x14ac:dyDescent="0.25">
      <c r="A157" s="56"/>
      <c r="B157" s="51"/>
      <c r="C157" s="51"/>
      <c r="D157" s="15" t="s">
        <v>285</v>
      </c>
      <c r="E157" s="15" t="str">
        <f>$B155&amp;"_PU"</f>
        <v>BIFSPI_MISO_PU</v>
      </c>
      <c r="F157" s="15" t="s">
        <v>540</v>
      </c>
      <c r="G157" s="16" t="s">
        <v>294</v>
      </c>
      <c r="H157" s="54"/>
    </row>
    <row r="158" spans="1:8" ht="20.399999999999999" x14ac:dyDescent="0.25">
      <c r="A158" s="56"/>
      <c r="B158" s="51"/>
      <c r="C158" s="51"/>
      <c r="D158" s="15" t="s">
        <v>462</v>
      </c>
      <c r="E158" s="16" t="str">
        <f>$B155&amp;"_PD"</f>
        <v>BIFSPI_MISO_PD</v>
      </c>
      <c r="F158" s="15" t="s">
        <v>341</v>
      </c>
      <c r="G158" s="16" t="s">
        <v>477</v>
      </c>
      <c r="H158" s="54"/>
    </row>
    <row r="159" spans="1:8" ht="20.399999999999999" x14ac:dyDescent="0.25">
      <c r="A159" s="56"/>
      <c r="B159" s="51"/>
      <c r="C159" s="51"/>
      <c r="D159" s="15" t="s">
        <v>278</v>
      </c>
      <c r="E159" s="16" t="str">
        <f>$B155&amp;"_MSC"</f>
        <v>BIFSPI_MISO_MSC</v>
      </c>
      <c r="F159" s="15" t="s">
        <v>533</v>
      </c>
      <c r="G159" s="16" t="s">
        <v>327</v>
      </c>
      <c r="H159" s="54"/>
    </row>
    <row r="160" spans="1:8" ht="30.6" x14ac:dyDescent="0.25">
      <c r="A160" s="56"/>
      <c r="B160" s="51"/>
      <c r="C160" s="51"/>
      <c r="D160" s="15" t="s">
        <v>344</v>
      </c>
      <c r="E160" s="16" t="str">
        <f>$B155&amp;"_DS"</f>
        <v>BIFSPI_MISO_DS</v>
      </c>
      <c r="F160" s="15" t="s">
        <v>289</v>
      </c>
      <c r="G160" s="16" t="s">
        <v>295</v>
      </c>
      <c r="H160" s="54"/>
    </row>
    <row r="161" spans="1:8" ht="51" x14ac:dyDescent="0.25">
      <c r="A161" s="62"/>
      <c r="B161" s="52"/>
      <c r="C161" s="52"/>
      <c r="D161" s="15" t="s">
        <v>311</v>
      </c>
      <c r="E161" s="16" t="str">
        <f>$B155&amp;"_FS"</f>
        <v>BIFSPI_MISO_FS</v>
      </c>
      <c r="F161" s="15" t="s">
        <v>284</v>
      </c>
      <c r="G161" s="16" t="s">
        <v>282</v>
      </c>
      <c r="H161" s="55"/>
    </row>
    <row r="162" spans="1:8" ht="15.6" x14ac:dyDescent="0.25">
      <c r="A162" s="50" t="s">
        <v>541</v>
      </c>
      <c r="B162" s="50" t="s">
        <v>542</v>
      </c>
      <c r="C162" s="50" t="s">
        <v>338</v>
      </c>
      <c r="D162" s="14" t="s">
        <v>543</v>
      </c>
      <c r="E162" s="14"/>
      <c r="F162" s="14"/>
      <c r="G162" s="13" t="s">
        <v>324</v>
      </c>
      <c r="H162" s="58" t="s">
        <v>544</v>
      </c>
    </row>
    <row r="163" spans="1:8" ht="20.399999999999999" x14ac:dyDescent="0.25">
      <c r="A163" s="56"/>
      <c r="B163" s="51"/>
      <c r="C163" s="51"/>
      <c r="D163" s="15" t="s">
        <v>476</v>
      </c>
      <c r="E163" s="15" t="str">
        <f>$B162&amp;"_ST"</f>
        <v>SD0_DET_N_ST</v>
      </c>
      <c r="F163" s="15" t="s">
        <v>545</v>
      </c>
      <c r="G163" s="15" t="s">
        <v>546</v>
      </c>
      <c r="H163" s="59"/>
    </row>
    <row r="164" spans="1:8" ht="20.399999999999999" x14ac:dyDescent="0.25">
      <c r="A164" s="56"/>
      <c r="B164" s="51"/>
      <c r="C164" s="51"/>
      <c r="D164" s="15" t="s">
        <v>283</v>
      </c>
      <c r="E164" s="15" t="str">
        <f>$B162&amp;"_PS"</f>
        <v>SD0_DET_N_PS</v>
      </c>
      <c r="F164" s="15" t="s">
        <v>332</v>
      </c>
      <c r="G164" s="16" t="s">
        <v>333</v>
      </c>
      <c r="H164" s="59"/>
    </row>
    <row r="165" spans="1:8" ht="20.399999999999999" x14ac:dyDescent="0.25">
      <c r="A165" s="56"/>
      <c r="B165" s="51"/>
      <c r="C165" s="51"/>
      <c r="D165" s="15" t="s">
        <v>334</v>
      </c>
      <c r="E165" s="16" t="str">
        <f>$B162&amp;"_PE"</f>
        <v>SD0_DET_N_PE</v>
      </c>
      <c r="F165" s="15" t="s">
        <v>332</v>
      </c>
      <c r="G165" s="16" t="s">
        <v>547</v>
      </c>
      <c r="H165" s="59"/>
    </row>
    <row r="166" spans="1:8" ht="30.6" x14ac:dyDescent="0.25">
      <c r="A166" s="56"/>
      <c r="B166" s="51"/>
      <c r="C166" s="51"/>
      <c r="D166" s="15" t="s">
        <v>344</v>
      </c>
      <c r="E166" s="16" t="str">
        <f>$B162&amp;"_DS"</f>
        <v>SD0_DET_N_DS</v>
      </c>
      <c r="F166" s="15" t="s">
        <v>548</v>
      </c>
      <c r="G166" s="16" t="s">
        <v>336</v>
      </c>
      <c r="H166" s="59"/>
    </row>
    <row r="167" spans="1:8" ht="51" x14ac:dyDescent="0.25">
      <c r="A167" s="57"/>
      <c r="B167" s="52"/>
      <c r="C167" s="52"/>
      <c r="D167" s="15" t="s">
        <v>346</v>
      </c>
      <c r="E167" s="16" t="str">
        <f>$B162&amp;"_FS"</f>
        <v>SD0_DET_N_FS</v>
      </c>
      <c r="F167" s="15" t="s">
        <v>347</v>
      </c>
      <c r="G167" s="16" t="s">
        <v>282</v>
      </c>
      <c r="H167" s="59"/>
    </row>
    <row r="168" spans="1:8" ht="15.6" x14ac:dyDescent="0.25">
      <c r="A168" s="50" t="s">
        <v>549</v>
      </c>
      <c r="B168" s="50" t="s">
        <v>452</v>
      </c>
      <c r="C168" s="50" t="s">
        <v>550</v>
      </c>
      <c r="D168" s="14" t="s">
        <v>275</v>
      </c>
      <c r="E168" s="14"/>
      <c r="F168" s="14"/>
      <c r="G168" s="13" t="s">
        <v>324</v>
      </c>
      <c r="H168" s="58" t="s">
        <v>551</v>
      </c>
    </row>
    <row r="169" spans="1:8" ht="20.399999999999999" x14ac:dyDescent="0.25">
      <c r="A169" s="56"/>
      <c r="B169" s="51"/>
      <c r="C169" s="51"/>
      <c r="D169" s="15" t="s">
        <v>309</v>
      </c>
      <c r="E169" s="15" t="str">
        <f>$B168&amp;"_ST"</f>
        <v>SD2_CLK_ST</v>
      </c>
      <c r="F169" s="15" t="s">
        <v>293</v>
      </c>
      <c r="G169" s="15" t="s">
        <v>475</v>
      </c>
      <c r="H169" s="54"/>
    </row>
    <row r="170" spans="1:8" ht="20.399999999999999" x14ac:dyDescent="0.25">
      <c r="A170" s="56"/>
      <c r="B170" s="51"/>
      <c r="C170" s="51"/>
      <c r="D170" s="15" t="s">
        <v>348</v>
      </c>
      <c r="E170" s="15" t="str">
        <f>$B168&amp;"_PU"</f>
        <v>SD2_CLK_PU</v>
      </c>
      <c r="F170" s="15" t="s">
        <v>552</v>
      </c>
      <c r="G170" s="16" t="s">
        <v>351</v>
      </c>
      <c r="H170" s="54"/>
    </row>
    <row r="171" spans="1:8" ht="20.399999999999999" x14ac:dyDescent="0.25">
      <c r="A171" s="56"/>
      <c r="B171" s="51"/>
      <c r="C171" s="51"/>
      <c r="D171" s="15" t="s">
        <v>553</v>
      </c>
      <c r="E171" s="16" t="str">
        <f>$B168&amp;"_PD"</f>
        <v>SD2_CLK_PD</v>
      </c>
      <c r="F171" s="15" t="s">
        <v>314</v>
      </c>
      <c r="G171" s="16" t="s">
        <v>477</v>
      </c>
      <c r="H171" s="54"/>
    </row>
    <row r="172" spans="1:8" ht="20.399999999999999" x14ac:dyDescent="0.25">
      <c r="A172" s="56"/>
      <c r="B172" s="51"/>
      <c r="C172" s="51"/>
      <c r="D172" s="15" t="s">
        <v>306</v>
      </c>
      <c r="E172" s="16" t="str">
        <f>$B168&amp;"_MSC"</f>
        <v>SD2_CLK_MSC</v>
      </c>
      <c r="F172" s="15" t="s">
        <v>277</v>
      </c>
      <c r="G172" s="16" t="s">
        <v>362</v>
      </c>
      <c r="H172" s="54"/>
    </row>
    <row r="173" spans="1:8" ht="30.6" x14ac:dyDescent="0.25">
      <c r="A173" s="56"/>
      <c r="B173" s="51"/>
      <c r="C173" s="51"/>
      <c r="D173" s="15" t="s">
        <v>279</v>
      </c>
      <c r="E173" s="16" t="str">
        <f>$B168&amp;"_DS"</f>
        <v>SD2_CLK_DS</v>
      </c>
      <c r="F173" s="15" t="s">
        <v>554</v>
      </c>
      <c r="G173" s="16" t="s">
        <v>555</v>
      </c>
      <c r="H173" s="54"/>
    </row>
    <row r="174" spans="1:8" ht="51" x14ac:dyDescent="0.25">
      <c r="A174" s="57"/>
      <c r="B174" s="52"/>
      <c r="C174" s="52"/>
      <c r="D174" s="15" t="s">
        <v>468</v>
      </c>
      <c r="E174" s="16" t="str">
        <f>$B168&amp;"_FS"</f>
        <v>SD2_CLK_FS</v>
      </c>
      <c r="F174" s="15" t="s">
        <v>347</v>
      </c>
      <c r="G174" s="16" t="s">
        <v>282</v>
      </c>
      <c r="H174" s="60"/>
    </row>
    <row r="175" spans="1:8" ht="15.6" x14ac:dyDescent="0.25">
      <c r="A175" s="50" t="s">
        <v>556</v>
      </c>
      <c r="B175" s="50" t="s">
        <v>453</v>
      </c>
      <c r="C175" s="50" t="s">
        <v>274</v>
      </c>
      <c r="D175" s="14" t="s">
        <v>275</v>
      </c>
      <c r="E175" s="14"/>
      <c r="F175" s="14"/>
      <c r="G175" s="13" t="s">
        <v>291</v>
      </c>
      <c r="H175" s="58" t="s">
        <v>557</v>
      </c>
    </row>
    <row r="176" spans="1:8" ht="20.399999999999999" x14ac:dyDescent="0.25">
      <c r="A176" s="56"/>
      <c r="B176" s="51"/>
      <c r="C176" s="51"/>
      <c r="D176" s="15" t="s">
        <v>309</v>
      </c>
      <c r="E176" s="15" t="str">
        <f>$B175&amp;"_ST"</f>
        <v>SD2_CMD_ST</v>
      </c>
      <c r="F176" s="15" t="s">
        <v>277</v>
      </c>
      <c r="G176" s="15" t="s">
        <v>276</v>
      </c>
      <c r="H176" s="54"/>
    </row>
    <row r="177" spans="1:8" ht="20.399999999999999" x14ac:dyDescent="0.25">
      <c r="A177" s="56"/>
      <c r="B177" s="51"/>
      <c r="C177" s="51"/>
      <c r="D177" s="15" t="s">
        <v>558</v>
      </c>
      <c r="E177" s="15" t="str">
        <f>$B175&amp;"_PU"</f>
        <v>SD2_CMD_PU</v>
      </c>
      <c r="F177" s="15" t="s">
        <v>559</v>
      </c>
      <c r="G177" s="16" t="s">
        <v>560</v>
      </c>
      <c r="H177" s="54"/>
    </row>
    <row r="178" spans="1:8" ht="20.399999999999999" x14ac:dyDescent="0.25">
      <c r="A178" s="56"/>
      <c r="B178" s="51"/>
      <c r="C178" s="51"/>
      <c r="D178" s="15" t="s">
        <v>283</v>
      </c>
      <c r="E178" s="16" t="str">
        <f>$B175&amp;"_PD"</f>
        <v>SD2_CMD_PD</v>
      </c>
      <c r="F178" s="15" t="s">
        <v>293</v>
      </c>
      <c r="G178" s="16" t="s">
        <v>288</v>
      </c>
      <c r="H178" s="54"/>
    </row>
    <row r="179" spans="1:8" ht="20.399999999999999" x14ac:dyDescent="0.25">
      <c r="A179" s="56"/>
      <c r="B179" s="51"/>
      <c r="C179" s="51"/>
      <c r="D179" s="15" t="s">
        <v>306</v>
      </c>
      <c r="E179" s="16" t="str">
        <f>$B175&amp;"_MSC"</f>
        <v>SD2_CMD_MSC</v>
      </c>
      <c r="F179" s="15" t="s">
        <v>277</v>
      </c>
      <c r="G179" s="16" t="s">
        <v>561</v>
      </c>
      <c r="H179" s="54"/>
    </row>
    <row r="180" spans="1:8" ht="30.6" x14ac:dyDescent="0.25">
      <c r="A180" s="56"/>
      <c r="B180" s="51"/>
      <c r="C180" s="51"/>
      <c r="D180" s="15" t="s">
        <v>316</v>
      </c>
      <c r="E180" s="16" t="str">
        <f>$B175&amp;"_DS"</f>
        <v>SD2_CMD_DS</v>
      </c>
      <c r="F180" s="15" t="s">
        <v>384</v>
      </c>
      <c r="G180" s="16" t="s">
        <v>562</v>
      </c>
      <c r="H180" s="54"/>
    </row>
    <row r="181" spans="1:8" ht="51" x14ac:dyDescent="0.25">
      <c r="A181" s="57"/>
      <c r="B181" s="52"/>
      <c r="C181" s="52"/>
      <c r="D181" s="15" t="s">
        <v>311</v>
      </c>
      <c r="E181" s="16" t="str">
        <f>$B175&amp;"_FS"</f>
        <v>SD2_CMD_FS</v>
      </c>
      <c r="F181" s="15" t="s">
        <v>322</v>
      </c>
      <c r="G181" s="16" t="s">
        <v>282</v>
      </c>
      <c r="H181" s="60"/>
    </row>
    <row r="182" spans="1:8" ht="15.6" x14ac:dyDescent="0.25">
      <c r="A182" s="50" t="s">
        <v>387</v>
      </c>
      <c r="B182" s="50" t="s">
        <v>424</v>
      </c>
      <c r="C182" s="50" t="s">
        <v>563</v>
      </c>
      <c r="D182" s="14" t="s">
        <v>275</v>
      </c>
      <c r="E182" s="14"/>
      <c r="F182" s="14"/>
      <c r="G182" s="13" t="s">
        <v>324</v>
      </c>
      <c r="H182" s="58" t="s">
        <v>564</v>
      </c>
    </row>
    <row r="183" spans="1:8" ht="20.399999999999999" x14ac:dyDescent="0.25">
      <c r="A183" s="56"/>
      <c r="B183" s="51"/>
      <c r="C183" s="51"/>
      <c r="D183" s="15" t="s">
        <v>287</v>
      </c>
      <c r="E183" s="15" t="str">
        <f>$B182&amp;"_ST"</f>
        <v>SD2_DATA0_ST</v>
      </c>
      <c r="F183" s="15" t="s">
        <v>332</v>
      </c>
      <c r="G183" s="15" t="s">
        <v>276</v>
      </c>
      <c r="H183" s="54"/>
    </row>
    <row r="184" spans="1:8" ht="20.399999999999999" x14ac:dyDescent="0.25">
      <c r="A184" s="56"/>
      <c r="B184" s="51"/>
      <c r="C184" s="51"/>
      <c r="D184" s="15" t="s">
        <v>320</v>
      </c>
      <c r="E184" s="15" t="str">
        <f>$B182&amp;"_PU"</f>
        <v>SD2_DATA0_PU</v>
      </c>
      <c r="F184" s="15" t="s">
        <v>314</v>
      </c>
      <c r="G184" s="16" t="s">
        <v>294</v>
      </c>
      <c r="H184" s="54"/>
    </row>
    <row r="185" spans="1:8" ht="20.399999999999999" x14ac:dyDescent="0.25">
      <c r="A185" s="56"/>
      <c r="B185" s="51"/>
      <c r="C185" s="51"/>
      <c r="D185" s="15" t="s">
        <v>565</v>
      </c>
      <c r="E185" s="16" t="str">
        <f>$B182&amp;"_PD"</f>
        <v>SD2_DATA0_PD</v>
      </c>
      <c r="F185" s="15" t="s">
        <v>293</v>
      </c>
      <c r="G185" s="16" t="s">
        <v>353</v>
      </c>
      <c r="H185" s="54"/>
    </row>
    <row r="186" spans="1:8" ht="20.399999999999999" x14ac:dyDescent="0.25">
      <c r="A186" s="56"/>
      <c r="B186" s="51"/>
      <c r="C186" s="51"/>
      <c r="D186" s="15" t="s">
        <v>566</v>
      </c>
      <c r="E186" s="16" t="str">
        <f>$B182&amp;"_MSC"</f>
        <v>SD2_DATA0_MSC</v>
      </c>
      <c r="F186" s="15" t="s">
        <v>277</v>
      </c>
      <c r="G186" s="16" t="s">
        <v>567</v>
      </c>
      <c r="H186" s="54"/>
    </row>
    <row r="187" spans="1:8" ht="30.6" x14ac:dyDescent="0.25">
      <c r="A187" s="56"/>
      <c r="B187" s="51"/>
      <c r="C187" s="51"/>
      <c r="D187" s="15" t="s">
        <v>316</v>
      </c>
      <c r="E187" s="16" t="str">
        <f>$B182&amp;"_DS"</f>
        <v>SD2_DATA0_DS</v>
      </c>
      <c r="F187" s="15" t="s">
        <v>384</v>
      </c>
      <c r="G187" s="16" t="s">
        <v>568</v>
      </c>
      <c r="H187" s="54"/>
    </row>
    <row r="188" spans="1:8" ht="51" x14ac:dyDescent="0.25">
      <c r="A188" s="57"/>
      <c r="B188" s="52"/>
      <c r="C188" s="52"/>
      <c r="D188" s="15" t="s">
        <v>321</v>
      </c>
      <c r="E188" s="16" t="str">
        <f>$B182&amp;"_FS"</f>
        <v>SD2_DATA0_FS</v>
      </c>
      <c r="F188" s="15" t="s">
        <v>322</v>
      </c>
      <c r="G188" s="16" t="s">
        <v>282</v>
      </c>
      <c r="H188" s="60"/>
    </row>
    <row r="189" spans="1:8" ht="15.6" x14ac:dyDescent="0.25">
      <c r="A189" s="50" t="s">
        <v>569</v>
      </c>
      <c r="B189" s="50" t="s">
        <v>425</v>
      </c>
      <c r="C189" s="50" t="s">
        <v>303</v>
      </c>
      <c r="D189" s="14" t="s">
        <v>318</v>
      </c>
      <c r="E189" s="14"/>
      <c r="F189" s="14"/>
      <c r="G189" s="13" t="s">
        <v>291</v>
      </c>
      <c r="H189" s="58" t="s">
        <v>570</v>
      </c>
    </row>
    <row r="190" spans="1:8" ht="20.399999999999999" x14ac:dyDescent="0.25">
      <c r="A190" s="56"/>
      <c r="B190" s="51"/>
      <c r="C190" s="51"/>
      <c r="D190" s="15" t="s">
        <v>287</v>
      </c>
      <c r="E190" s="15" t="str">
        <f>$B189&amp;"_ST"</f>
        <v>SD2_DATA1_ST</v>
      </c>
      <c r="F190" s="15" t="s">
        <v>314</v>
      </c>
      <c r="G190" s="15" t="s">
        <v>292</v>
      </c>
      <c r="H190" s="54"/>
    </row>
    <row r="191" spans="1:8" ht="20.399999999999999" x14ac:dyDescent="0.25">
      <c r="A191" s="56"/>
      <c r="B191" s="51"/>
      <c r="C191" s="51"/>
      <c r="D191" s="15" t="s">
        <v>476</v>
      </c>
      <c r="E191" s="15" t="str">
        <f>$B189&amp;"_PU"</f>
        <v>SD2_DATA1_PU</v>
      </c>
      <c r="F191" s="15" t="s">
        <v>545</v>
      </c>
      <c r="G191" s="16" t="s">
        <v>571</v>
      </c>
      <c r="H191" s="54"/>
    </row>
    <row r="192" spans="1:8" ht="20.399999999999999" x14ac:dyDescent="0.25">
      <c r="A192" s="56"/>
      <c r="B192" s="51"/>
      <c r="C192" s="51"/>
      <c r="D192" s="15" t="s">
        <v>305</v>
      </c>
      <c r="E192" s="16" t="str">
        <f>$B189&amp;"_PD"</f>
        <v>SD2_DATA1_PD</v>
      </c>
      <c r="F192" s="15" t="s">
        <v>277</v>
      </c>
      <c r="G192" s="16" t="s">
        <v>477</v>
      </c>
      <c r="H192" s="54"/>
    </row>
    <row r="193" spans="1:8" ht="20.399999999999999" x14ac:dyDescent="0.25">
      <c r="A193" s="56"/>
      <c r="B193" s="51"/>
      <c r="C193" s="51"/>
      <c r="D193" s="15" t="s">
        <v>463</v>
      </c>
      <c r="E193" s="16" t="str">
        <f>$B189&amp;"_MSC"</f>
        <v>SD2_DATA1_MSC</v>
      </c>
      <c r="F193" s="15" t="s">
        <v>464</v>
      </c>
      <c r="G193" s="16" t="s">
        <v>478</v>
      </c>
      <c r="H193" s="54"/>
    </row>
    <row r="194" spans="1:8" ht="30.6" x14ac:dyDescent="0.25">
      <c r="A194" s="56"/>
      <c r="B194" s="51"/>
      <c r="C194" s="51"/>
      <c r="D194" s="15" t="s">
        <v>479</v>
      </c>
      <c r="E194" s="16" t="str">
        <f>$B189&amp;"_DS"</f>
        <v>SD2_DATA1_DS</v>
      </c>
      <c r="F194" s="15" t="s">
        <v>572</v>
      </c>
      <c r="G194" s="16" t="s">
        <v>568</v>
      </c>
      <c r="H194" s="54"/>
    </row>
    <row r="195" spans="1:8" ht="51" x14ac:dyDescent="0.25">
      <c r="A195" s="57"/>
      <c r="B195" s="52"/>
      <c r="C195" s="52"/>
      <c r="D195" s="15" t="s">
        <v>321</v>
      </c>
      <c r="E195" s="16" t="str">
        <f>$B189&amp;"_FS"</f>
        <v>SD2_DATA1_FS</v>
      </c>
      <c r="F195" s="15" t="s">
        <v>382</v>
      </c>
      <c r="G195" s="16" t="s">
        <v>282</v>
      </c>
      <c r="H195" s="60"/>
    </row>
    <row r="196" spans="1:8" ht="15.6" x14ac:dyDescent="0.25">
      <c r="A196" s="50" t="s">
        <v>573</v>
      </c>
      <c r="B196" s="50" t="s">
        <v>574</v>
      </c>
      <c r="C196" s="50" t="s">
        <v>303</v>
      </c>
      <c r="D196" s="14" t="s">
        <v>318</v>
      </c>
      <c r="E196" s="14"/>
      <c r="F196" s="14"/>
      <c r="G196" s="13" t="s">
        <v>291</v>
      </c>
      <c r="H196" s="58" t="s">
        <v>575</v>
      </c>
    </row>
    <row r="197" spans="1:8" ht="20.399999999999999" x14ac:dyDescent="0.25">
      <c r="A197" s="56"/>
      <c r="B197" s="51"/>
      <c r="C197" s="51"/>
      <c r="D197" s="15" t="s">
        <v>309</v>
      </c>
      <c r="E197" s="15" t="str">
        <f>$B196&amp;"_ST"</f>
        <v>SD2_DATA2_ST</v>
      </c>
      <c r="F197" s="15" t="s">
        <v>352</v>
      </c>
      <c r="G197" s="15" t="s">
        <v>292</v>
      </c>
      <c r="H197" s="54"/>
    </row>
    <row r="198" spans="1:8" ht="20.399999999999999" x14ac:dyDescent="0.25">
      <c r="A198" s="56"/>
      <c r="B198" s="51"/>
      <c r="C198" s="51"/>
      <c r="D198" s="15" t="s">
        <v>320</v>
      </c>
      <c r="E198" s="15" t="str">
        <f>$B196&amp;"_PU"</f>
        <v>SD2_DATA2_PU</v>
      </c>
      <c r="F198" s="15" t="s">
        <v>576</v>
      </c>
      <c r="G198" s="16" t="s">
        <v>326</v>
      </c>
      <c r="H198" s="54"/>
    </row>
    <row r="199" spans="1:8" ht="20.399999999999999" x14ac:dyDescent="0.25">
      <c r="A199" s="56"/>
      <c r="B199" s="51"/>
      <c r="C199" s="51"/>
      <c r="D199" s="15" t="s">
        <v>462</v>
      </c>
      <c r="E199" s="16" t="str">
        <f>$B196&amp;"_PD"</f>
        <v>SD2_DATA2_PD</v>
      </c>
      <c r="F199" s="15" t="s">
        <v>577</v>
      </c>
      <c r="G199" s="16" t="s">
        <v>477</v>
      </c>
      <c r="H199" s="54"/>
    </row>
    <row r="200" spans="1:8" ht="20.399999999999999" x14ac:dyDescent="0.25">
      <c r="A200" s="56"/>
      <c r="B200" s="51"/>
      <c r="C200" s="51"/>
      <c r="D200" s="15" t="s">
        <v>278</v>
      </c>
      <c r="E200" s="16" t="str">
        <f>$B196&amp;"_MSC"</f>
        <v>SD2_DATA2_MSC</v>
      </c>
      <c r="F200" s="15" t="s">
        <v>464</v>
      </c>
      <c r="G200" s="16" t="s">
        <v>327</v>
      </c>
      <c r="H200" s="54"/>
    </row>
    <row r="201" spans="1:8" ht="30.6" x14ac:dyDescent="0.25">
      <c r="A201" s="56"/>
      <c r="B201" s="51"/>
      <c r="C201" s="51"/>
      <c r="D201" s="15" t="s">
        <v>479</v>
      </c>
      <c r="E201" s="16" t="str">
        <f>$B196&amp;"_DS"</f>
        <v>SD2_DATA2_DS</v>
      </c>
      <c r="F201" s="15" t="s">
        <v>572</v>
      </c>
      <c r="G201" s="16" t="s">
        <v>568</v>
      </c>
      <c r="H201" s="54"/>
    </row>
    <row r="202" spans="1:8" ht="51" x14ac:dyDescent="0.25">
      <c r="A202" s="57"/>
      <c r="B202" s="52"/>
      <c r="C202" s="52"/>
      <c r="D202" s="15" t="s">
        <v>468</v>
      </c>
      <c r="E202" s="16" t="str">
        <f>$B196&amp;"_FS"</f>
        <v>SD2_DATA2_FS</v>
      </c>
      <c r="F202" s="15" t="s">
        <v>578</v>
      </c>
      <c r="G202" s="16" t="s">
        <v>282</v>
      </c>
      <c r="H202" s="60"/>
    </row>
    <row r="203" spans="1:8" ht="15.6" x14ac:dyDescent="0.25">
      <c r="A203" s="50" t="s">
        <v>579</v>
      </c>
      <c r="B203" s="50" t="s">
        <v>580</v>
      </c>
      <c r="C203" s="50" t="s">
        <v>274</v>
      </c>
      <c r="D203" s="14" t="s">
        <v>275</v>
      </c>
      <c r="E203" s="14"/>
      <c r="F203" s="14"/>
      <c r="G203" s="13" t="s">
        <v>494</v>
      </c>
      <c r="H203" s="58" t="s">
        <v>581</v>
      </c>
    </row>
    <row r="204" spans="1:8" ht="20.399999999999999" x14ac:dyDescent="0.25">
      <c r="A204" s="56"/>
      <c r="B204" s="51"/>
      <c r="C204" s="51"/>
      <c r="D204" s="15" t="s">
        <v>582</v>
      </c>
      <c r="E204" s="15" t="str">
        <f>$B203&amp;"_ST"</f>
        <v>SD2_DATA3_ST</v>
      </c>
      <c r="F204" s="15" t="s">
        <v>576</v>
      </c>
      <c r="G204" s="15" t="s">
        <v>276</v>
      </c>
      <c r="H204" s="54"/>
    </row>
    <row r="205" spans="1:8" ht="20.399999999999999" x14ac:dyDescent="0.25">
      <c r="A205" s="56"/>
      <c r="B205" s="51"/>
      <c r="C205" s="51"/>
      <c r="D205" s="15" t="s">
        <v>583</v>
      </c>
      <c r="E205" s="15" t="str">
        <f>$B203&amp;"_PU"</f>
        <v>SD2_DATA3_PU</v>
      </c>
      <c r="F205" s="15" t="s">
        <v>584</v>
      </c>
      <c r="G205" s="16" t="s">
        <v>294</v>
      </c>
      <c r="H205" s="54"/>
    </row>
    <row r="206" spans="1:8" ht="20.399999999999999" x14ac:dyDescent="0.25">
      <c r="A206" s="56"/>
      <c r="B206" s="51"/>
      <c r="C206" s="51"/>
      <c r="D206" s="15" t="s">
        <v>283</v>
      </c>
      <c r="E206" s="16" t="str">
        <f>$B203&amp;"_PD"</f>
        <v>SD2_DATA3_PD</v>
      </c>
      <c r="F206" s="15" t="s">
        <v>422</v>
      </c>
      <c r="G206" s="16" t="s">
        <v>585</v>
      </c>
      <c r="H206" s="54"/>
    </row>
    <row r="207" spans="1:8" ht="20.399999999999999" x14ac:dyDescent="0.25">
      <c r="A207" s="56"/>
      <c r="B207" s="51"/>
      <c r="C207" s="51"/>
      <c r="D207" s="15" t="s">
        <v>278</v>
      </c>
      <c r="E207" s="16" t="str">
        <f>$B203&amp;"_MSC"</f>
        <v>SD2_DATA3_MSC</v>
      </c>
      <c r="F207" s="15" t="s">
        <v>586</v>
      </c>
      <c r="G207" s="16" t="s">
        <v>327</v>
      </c>
      <c r="H207" s="54"/>
    </row>
    <row r="208" spans="1:8" ht="30.6" x14ac:dyDescent="0.25">
      <c r="A208" s="56"/>
      <c r="B208" s="51"/>
      <c r="C208" s="51"/>
      <c r="D208" s="15" t="s">
        <v>587</v>
      </c>
      <c r="E208" s="16" t="str">
        <f>$B203&amp;"_DS"</f>
        <v>SD2_DATA3_DS</v>
      </c>
      <c r="F208" s="15" t="s">
        <v>588</v>
      </c>
      <c r="G208" s="16" t="s">
        <v>589</v>
      </c>
      <c r="H208" s="54"/>
    </row>
    <row r="209" spans="1:8" ht="51" x14ac:dyDescent="0.25">
      <c r="A209" s="57"/>
      <c r="B209" s="52"/>
      <c r="C209" s="52"/>
      <c r="D209" s="15" t="s">
        <v>311</v>
      </c>
      <c r="E209" s="16" t="str">
        <f>$B203&amp;"_FS"</f>
        <v>SD2_DATA3_FS</v>
      </c>
      <c r="F209" s="15" t="s">
        <v>423</v>
      </c>
      <c r="G209" s="16" t="s">
        <v>282</v>
      </c>
      <c r="H209" s="60"/>
    </row>
    <row r="210" spans="1:8" ht="15.6" x14ac:dyDescent="0.25">
      <c r="A210" s="50" t="s">
        <v>590</v>
      </c>
      <c r="B210" s="50" t="s">
        <v>591</v>
      </c>
      <c r="C210" s="50" t="s">
        <v>592</v>
      </c>
      <c r="D210" s="14" t="s">
        <v>318</v>
      </c>
      <c r="E210" s="14"/>
      <c r="F210" s="14"/>
      <c r="G210" s="13" t="s">
        <v>593</v>
      </c>
      <c r="H210" s="58" t="s">
        <v>594</v>
      </c>
    </row>
    <row r="211" spans="1:8" ht="20.399999999999999" x14ac:dyDescent="0.25">
      <c r="A211" s="56"/>
      <c r="B211" s="51"/>
      <c r="C211" s="51"/>
      <c r="D211" s="15" t="s">
        <v>476</v>
      </c>
      <c r="E211" s="15" t="str">
        <f>$B210&amp;"_ST"</f>
        <v>UART1_RTSN_ST</v>
      </c>
      <c r="F211" s="15" t="s">
        <v>464</v>
      </c>
      <c r="G211" s="15" t="s">
        <v>595</v>
      </c>
      <c r="H211" s="54"/>
    </row>
    <row r="212" spans="1:8" ht="20.399999999999999" x14ac:dyDescent="0.25">
      <c r="A212" s="56"/>
      <c r="B212" s="51"/>
      <c r="C212" s="51"/>
      <c r="D212" s="15" t="s">
        <v>421</v>
      </c>
      <c r="E212" s="15" t="str">
        <f>$B210&amp;"_PS"</f>
        <v>UART1_RTSN_PS</v>
      </c>
      <c r="F212" s="15" t="s">
        <v>460</v>
      </c>
      <c r="G212" s="16" t="s">
        <v>498</v>
      </c>
      <c r="H212" s="54"/>
    </row>
    <row r="213" spans="1:8" ht="20.399999999999999" x14ac:dyDescent="0.25">
      <c r="A213" s="56"/>
      <c r="B213" s="51"/>
      <c r="C213" s="51"/>
      <c r="D213" s="15" t="s">
        <v>596</v>
      </c>
      <c r="E213" s="16" t="str">
        <f>$B210&amp;"_PE"</f>
        <v>UART1_RTSN_PE</v>
      </c>
      <c r="F213" s="15" t="s">
        <v>314</v>
      </c>
      <c r="G213" s="16" t="s">
        <v>597</v>
      </c>
      <c r="H213" s="54"/>
    </row>
    <row r="214" spans="1:8" ht="30.6" x14ac:dyDescent="0.25">
      <c r="A214" s="56"/>
      <c r="B214" s="51"/>
      <c r="C214" s="51"/>
      <c r="D214" s="15" t="s">
        <v>598</v>
      </c>
      <c r="E214" s="16" t="str">
        <f>$B210&amp;"_DS"</f>
        <v>UART1_RTSN_DS</v>
      </c>
      <c r="F214" s="15" t="s">
        <v>599</v>
      </c>
      <c r="G214" s="16" t="s">
        <v>281</v>
      </c>
      <c r="H214" s="54"/>
    </row>
    <row r="215" spans="1:8" ht="51" x14ac:dyDescent="0.25">
      <c r="A215" s="57"/>
      <c r="B215" s="52"/>
      <c r="C215" s="52"/>
      <c r="D215" s="15" t="s">
        <v>468</v>
      </c>
      <c r="E215" s="16" t="str">
        <f>$B210&amp;"_FS"</f>
        <v>UART1_RTSN_FS</v>
      </c>
      <c r="F215" s="15" t="s">
        <v>600</v>
      </c>
      <c r="G215" s="16" t="s">
        <v>392</v>
      </c>
      <c r="H215" s="55"/>
    </row>
    <row r="216" spans="1:8" ht="15.6" x14ac:dyDescent="0.25">
      <c r="A216" s="50" t="s">
        <v>601</v>
      </c>
      <c r="B216" s="50" t="s">
        <v>602</v>
      </c>
      <c r="C216" s="50" t="s">
        <v>603</v>
      </c>
      <c r="D216" s="14" t="s">
        <v>458</v>
      </c>
      <c r="E216" s="14"/>
      <c r="F216" s="14"/>
      <c r="G216" s="13" t="s">
        <v>324</v>
      </c>
      <c r="H216" s="58" t="s">
        <v>604</v>
      </c>
    </row>
    <row r="217" spans="1:8" ht="20.399999999999999" x14ac:dyDescent="0.25">
      <c r="A217" s="56"/>
      <c r="B217" s="51"/>
      <c r="C217" s="51"/>
      <c r="D217" s="15" t="s">
        <v>605</v>
      </c>
      <c r="E217" s="15" t="str">
        <f>$B216&amp;"_ST"</f>
        <v>UART1_CTSN_ST</v>
      </c>
      <c r="F217" s="15" t="s">
        <v>606</v>
      </c>
      <c r="G217" s="15" t="s">
        <v>607</v>
      </c>
      <c r="H217" s="54"/>
    </row>
    <row r="218" spans="1:8" ht="20.399999999999999" x14ac:dyDescent="0.25">
      <c r="A218" s="56"/>
      <c r="B218" s="51"/>
      <c r="C218" s="51"/>
      <c r="D218" s="15" t="s">
        <v>608</v>
      </c>
      <c r="E218" s="15" t="str">
        <f>$B216&amp;"_PS"</f>
        <v>UART1_CTSN_PS</v>
      </c>
      <c r="F218" s="15" t="s">
        <v>576</v>
      </c>
      <c r="G218" s="16" t="s">
        <v>609</v>
      </c>
      <c r="H218" s="54"/>
    </row>
    <row r="219" spans="1:8" ht="20.399999999999999" x14ac:dyDescent="0.25">
      <c r="A219" s="56"/>
      <c r="B219" s="51"/>
      <c r="C219" s="51"/>
      <c r="D219" s="15" t="s">
        <v>278</v>
      </c>
      <c r="E219" s="16" t="str">
        <f>$B216&amp;"_PE"</f>
        <v>UART1_CTSN_PE</v>
      </c>
      <c r="F219" s="15" t="s">
        <v>610</v>
      </c>
      <c r="G219" s="16" t="s">
        <v>611</v>
      </c>
      <c r="H219" s="54"/>
    </row>
    <row r="220" spans="1:8" ht="30.6" x14ac:dyDescent="0.25">
      <c r="A220" s="56"/>
      <c r="B220" s="51"/>
      <c r="C220" s="51"/>
      <c r="D220" s="15" t="s">
        <v>279</v>
      </c>
      <c r="E220" s="16" t="str">
        <f>$B216&amp;"_DS"</f>
        <v>UART1_CTSN_DS</v>
      </c>
      <c r="F220" s="15" t="s">
        <v>378</v>
      </c>
      <c r="G220" s="16" t="s">
        <v>612</v>
      </c>
      <c r="H220" s="54"/>
    </row>
    <row r="221" spans="1:8" ht="51" x14ac:dyDescent="0.25">
      <c r="A221" s="57"/>
      <c r="B221" s="52"/>
      <c r="C221" s="52"/>
      <c r="D221" s="15" t="s">
        <v>613</v>
      </c>
      <c r="E221" s="16" t="str">
        <f>$B216&amp;"_FS"</f>
        <v>UART1_CTSN_FS</v>
      </c>
      <c r="F221" s="15" t="s">
        <v>600</v>
      </c>
      <c r="G221" s="16" t="s">
        <v>394</v>
      </c>
      <c r="H221" s="55"/>
    </row>
    <row r="222" spans="1:8" ht="15.6" x14ac:dyDescent="0.25">
      <c r="A222" s="50" t="s">
        <v>614</v>
      </c>
      <c r="B222" s="50" t="s">
        <v>615</v>
      </c>
      <c r="C222" s="50" t="s">
        <v>472</v>
      </c>
      <c r="D222" s="14" t="s">
        <v>616</v>
      </c>
      <c r="E222" s="14"/>
      <c r="F222" s="14"/>
      <c r="G222" s="13" t="s">
        <v>324</v>
      </c>
      <c r="H222" s="58" t="s">
        <v>617</v>
      </c>
    </row>
    <row r="223" spans="1:8" ht="20.399999999999999" x14ac:dyDescent="0.25">
      <c r="A223" s="56"/>
      <c r="B223" s="51"/>
      <c r="C223" s="51"/>
      <c r="D223" s="15" t="s">
        <v>618</v>
      </c>
      <c r="E223" s="15" t="str">
        <f>$B222&amp;"_ST"</f>
        <v>I2S0_MCLK_ST</v>
      </c>
      <c r="F223" s="15" t="s">
        <v>586</v>
      </c>
      <c r="G223" s="15" t="s">
        <v>595</v>
      </c>
      <c r="H223" s="54"/>
    </row>
    <row r="224" spans="1:8" ht="20.399999999999999" x14ac:dyDescent="0.25">
      <c r="A224" s="56"/>
      <c r="B224" s="51"/>
      <c r="C224" s="51"/>
      <c r="D224" s="15" t="s">
        <v>305</v>
      </c>
      <c r="E224" s="15" t="str">
        <f>$B222&amp;"_PS"</f>
        <v>I2S0_MCLK_PS</v>
      </c>
      <c r="F224" s="15" t="s">
        <v>293</v>
      </c>
      <c r="G224" s="16" t="s">
        <v>619</v>
      </c>
      <c r="H224" s="54"/>
    </row>
    <row r="225" spans="1:8" ht="20.399999999999999" x14ac:dyDescent="0.25">
      <c r="A225" s="56"/>
      <c r="B225" s="51"/>
      <c r="C225" s="51"/>
      <c r="D225" s="15" t="s">
        <v>620</v>
      </c>
      <c r="E225" s="16" t="str">
        <f>$B222&amp;"_PE"</f>
        <v>I2S0_MCLK_PE</v>
      </c>
      <c r="F225" s="15" t="s">
        <v>584</v>
      </c>
      <c r="G225" s="16" t="s">
        <v>611</v>
      </c>
      <c r="H225" s="54"/>
    </row>
    <row r="226" spans="1:8" ht="30.6" x14ac:dyDescent="0.25">
      <c r="A226" s="56"/>
      <c r="B226" s="51"/>
      <c r="C226" s="51"/>
      <c r="D226" s="15" t="s">
        <v>621</v>
      </c>
      <c r="E226" s="16" t="str">
        <f>$B222&amp;"_DS"</f>
        <v>I2S0_MCLK_DS</v>
      </c>
      <c r="F226" s="15" t="s">
        <v>622</v>
      </c>
      <c r="G226" s="16" t="s">
        <v>568</v>
      </c>
      <c r="H226" s="54"/>
    </row>
    <row r="227" spans="1:8" ht="51" x14ac:dyDescent="0.25">
      <c r="A227" s="57"/>
      <c r="B227" s="52"/>
      <c r="C227" s="52"/>
      <c r="D227" s="15" t="s">
        <v>321</v>
      </c>
      <c r="E227" s="16" t="str">
        <f>$B222&amp;"_FS"</f>
        <v>I2S0_MCLK_FS</v>
      </c>
      <c r="F227" s="15" t="s">
        <v>600</v>
      </c>
      <c r="G227" s="16" t="s">
        <v>282</v>
      </c>
      <c r="H227" s="55"/>
    </row>
    <row r="228" spans="1:8" ht="15.6" x14ac:dyDescent="0.25">
      <c r="A228" s="50" t="s">
        <v>623</v>
      </c>
      <c r="B228" s="50" t="s">
        <v>426</v>
      </c>
      <c r="C228" s="50" t="s">
        <v>624</v>
      </c>
      <c r="D228" s="14" t="s">
        <v>625</v>
      </c>
      <c r="E228" s="14"/>
      <c r="F228" s="14"/>
      <c r="G228" s="13" t="s">
        <v>626</v>
      </c>
      <c r="H228" s="58" t="s">
        <v>627</v>
      </c>
    </row>
    <row r="229" spans="1:8" ht="20.399999999999999" x14ac:dyDescent="0.25">
      <c r="A229" s="56"/>
      <c r="B229" s="51"/>
      <c r="C229" s="51"/>
      <c r="D229" s="15" t="s">
        <v>618</v>
      </c>
      <c r="E229" s="15" t="str">
        <f>$B228&amp;"_ST"</f>
        <v>I2S0_BCLK_ST</v>
      </c>
      <c r="F229" s="15" t="s">
        <v>586</v>
      </c>
      <c r="G229" s="15" t="s">
        <v>420</v>
      </c>
      <c r="H229" s="54"/>
    </row>
    <row r="230" spans="1:8" ht="20.399999999999999" x14ac:dyDescent="0.25">
      <c r="A230" s="56"/>
      <c r="B230" s="51"/>
      <c r="C230" s="51"/>
      <c r="D230" s="15" t="s">
        <v>608</v>
      </c>
      <c r="E230" s="15" t="str">
        <f>$B228&amp;"_PS"</f>
        <v>I2S0_BCLK_PS</v>
      </c>
      <c r="F230" s="15" t="s">
        <v>277</v>
      </c>
      <c r="G230" s="16" t="s">
        <v>407</v>
      </c>
      <c r="H230" s="54"/>
    </row>
    <row r="231" spans="1:8" ht="20.399999999999999" x14ac:dyDescent="0.25">
      <c r="A231" s="56"/>
      <c r="B231" s="51"/>
      <c r="C231" s="51"/>
      <c r="D231" s="15" t="s">
        <v>620</v>
      </c>
      <c r="E231" s="16" t="str">
        <f>$B228&amp;"_PE"</f>
        <v>I2S0_BCLK_PE</v>
      </c>
      <c r="F231" s="15" t="s">
        <v>628</v>
      </c>
      <c r="G231" s="16" t="s">
        <v>547</v>
      </c>
      <c r="H231" s="54"/>
    </row>
    <row r="232" spans="1:8" ht="30.6" x14ac:dyDescent="0.25">
      <c r="A232" s="56"/>
      <c r="B232" s="51"/>
      <c r="C232" s="51"/>
      <c r="D232" s="15" t="s">
        <v>629</v>
      </c>
      <c r="E232" s="16" t="str">
        <f>$B228&amp;"_DS"</f>
        <v>I2S0_BCLK_DS</v>
      </c>
      <c r="F232" s="15" t="s">
        <v>630</v>
      </c>
      <c r="G232" s="16" t="s">
        <v>568</v>
      </c>
      <c r="H232" s="54"/>
    </row>
    <row r="233" spans="1:8" ht="51" x14ac:dyDescent="0.25">
      <c r="A233" s="57"/>
      <c r="B233" s="52"/>
      <c r="C233" s="52"/>
      <c r="D233" s="15" t="s">
        <v>631</v>
      </c>
      <c r="E233" s="16" t="str">
        <f>$B228&amp;"_FS"</f>
        <v>I2S0_BCLK_FS</v>
      </c>
      <c r="F233" s="15" t="s">
        <v>322</v>
      </c>
      <c r="G233" s="16" t="s">
        <v>282</v>
      </c>
      <c r="H233" s="55"/>
    </row>
    <row r="234" spans="1:8" ht="15.6" x14ac:dyDescent="0.25">
      <c r="A234" s="50" t="s">
        <v>396</v>
      </c>
      <c r="B234" s="50" t="s">
        <v>632</v>
      </c>
      <c r="C234" s="50" t="s">
        <v>633</v>
      </c>
      <c r="D234" s="14" t="s">
        <v>634</v>
      </c>
      <c r="E234" s="14"/>
      <c r="F234" s="14"/>
      <c r="G234" s="13" t="s">
        <v>494</v>
      </c>
      <c r="H234" s="58" t="s">
        <v>635</v>
      </c>
    </row>
    <row r="235" spans="1:8" ht="20.399999999999999" x14ac:dyDescent="0.25">
      <c r="A235" s="56"/>
      <c r="B235" s="51"/>
      <c r="C235" s="51"/>
      <c r="D235" s="15" t="s">
        <v>636</v>
      </c>
      <c r="E235" s="15" t="str">
        <f>$B234&amp;"_ST"</f>
        <v>I2S0_LRCK_ST</v>
      </c>
      <c r="F235" s="15" t="s">
        <v>464</v>
      </c>
      <c r="G235" s="15" t="s">
        <v>637</v>
      </c>
      <c r="H235" s="54"/>
    </row>
    <row r="236" spans="1:8" ht="20.399999999999999" x14ac:dyDescent="0.25">
      <c r="A236" s="56"/>
      <c r="B236" s="51"/>
      <c r="C236" s="51"/>
      <c r="D236" s="15" t="s">
        <v>305</v>
      </c>
      <c r="E236" s="15" t="str">
        <f>$B234&amp;"_PS"</f>
        <v>I2S0_LRCK_PS</v>
      </c>
      <c r="F236" s="15" t="s">
        <v>586</v>
      </c>
      <c r="G236" s="16" t="s">
        <v>498</v>
      </c>
      <c r="H236" s="54"/>
    </row>
    <row r="237" spans="1:8" ht="20.399999999999999" x14ac:dyDescent="0.25">
      <c r="A237" s="56"/>
      <c r="B237" s="51"/>
      <c r="C237" s="51"/>
      <c r="D237" s="15" t="s">
        <v>596</v>
      </c>
      <c r="E237" s="16" t="str">
        <f>$B234&amp;"_PE"</f>
        <v>I2S0_LRCK_PE</v>
      </c>
      <c r="F237" s="15" t="s">
        <v>576</v>
      </c>
      <c r="G237" s="16" t="s">
        <v>547</v>
      </c>
      <c r="H237" s="54"/>
    </row>
    <row r="238" spans="1:8" ht="30.6" x14ac:dyDescent="0.25">
      <c r="A238" s="56"/>
      <c r="B238" s="51"/>
      <c r="C238" s="51"/>
      <c r="D238" s="15" t="s">
        <v>598</v>
      </c>
      <c r="E238" s="16" t="str">
        <f>$B234&amp;"_DS"</f>
        <v>I2S0_LRCK_DS</v>
      </c>
      <c r="F238" s="15" t="s">
        <v>599</v>
      </c>
      <c r="G238" s="16" t="s">
        <v>589</v>
      </c>
      <c r="H238" s="54"/>
    </row>
    <row r="239" spans="1:8" ht="51" x14ac:dyDescent="0.25">
      <c r="A239" s="57"/>
      <c r="B239" s="52"/>
      <c r="C239" s="52"/>
      <c r="D239" s="15" t="s">
        <v>321</v>
      </c>
      <c r="E239" s="16" t="str">
        <f>$B234&amp;"_FS"</f>
        <v>I2S0_LRCK_FS</v>
      </c>
      <c r="F239" s="15" t="s">
        <v>638</v>
      </c>
      <c r="G239" s="16" t="s">
        <v>282</v>
      </c>
      <c r="H239" s="55"/>
    </row>
    <row r="240" spans="1:8" ht="15.6" x14ac:dyDescent="0.25">
      <c r="A240" s="50" t="s">
        <v>639</v>
      </c>
      <c r="B240" s="50" t="s">
        <v>640</v>
      </c>
      <c r="C240" s="50" t="s">
        <v>274</v>
      </c>
      <c r="D240" s="14" t="s">
        <v>458</v>
      </c>
      <c r="E240" s="14"/>
      <c r="F240" s="14"/>
      <c r="G240" s="13" t="s">
        <v>494</v>
      </c>
      <c r="H240" s="58" t="s">
        <v>641</v>
      </c>
    </row>
    <row r="241" spans="1:8" ht="20.399999999999999" x14ac:dyDescent="0.25">
      <c r="A241" s="56"/>
      <c r="B241" s="51"/>
      <c r="C241" s="51"/>
      <c r="D241" s="15" t="s">
        <v>476</v>
      </c>
      <c r="E241" s="15" t="str">
        <f>$B240&amp;"_ST"</f>
        <v>I2S0_SDIO_ST</v>
      </c>
      <c r="F241" s="15" t="s">
        <v>586</v>
      </c>
      <c r="G241" s="15" t="s">
        <v>276</v>
      </c>
      <c r="H241" s="54"/>
    </row>
    <row r="242" spans="1:8" ht="20.399999999999999" x14ac:dyDescent="0.25">
      <c r="A242" s="56"/>
      <c r="B242" s="51"/>
      <c r="C242" s="51"/>
      <c r="D242" s="15" t="s">
        <v>462</v>
      </c>
      <c r="E242" s="15" t="str">
        <f>$B240&amp;"_PS"</f>
        <v>I2S0_SDIO_PS</v>
      </c>
      <c r="F242" s="15" t="s">
        <v>464</v>
      </c>
      <c r="G242" s="16" t="s">
        <v>377</v>
      </c>
      <c r="H242" s="54"/>
    </row>
    <row r="243" spans="1:8" ht="20.399999999999999" x14ac:dyDescent="0.25">
      <c r="A243" s="56"/>
      <c r="B243" s="51"/>
      <c r="C243" s="51"/>
      <c r="D243" s="15" t="s">
        <v>642</v>
      </c>
      <c r="E243" s="16" t="str">
        <f>$B240&amp;"_PE"</f>
        <v>I2S0_SDIO_PE</v>
      </c>
      <c r="F243" s="15" t="s">
        <v>559</v>
      </c>
      <c r="G243" s="16" t="s">
        <v>547</v>
      </c>
      <c r="H243" s="54"/>
    </row>
    <row r="244" spans="1:8" ht="30.6" x14ac:dyDescent="0.25">
      <c r="A244" s="56"/>
      <c r="B244" s="51"/>
      <c r="C244" s="51"/>
      <c r="D244" s="15" t="s">
        <v>479</v>
      </c>
      <c r="E244" s="16" t="str">
        <f>$B240&amp;"_DS"</f>
        <v>I2S0_SDIO_DS</v>
      </c>
      <c r="F244" s="15" t="s">
        <v>280</v>
      </c>
      <c r="G244" s="16" t="s">
        <v>568</v>
      </c>
      <c r="H244" s="54"/>
    </row>
    <row r="245" spans="1:8" ht="51" x14ac:dyDescent="0.25">
      <c r="A245" s="57"/>
      <c r="B245" s="52"/>
      <c r="C245" s="52"/>
      <c r="D245" s="15" t="s">
        <v>468</v>
      </c>
      <c r="E245" s="16" t="str">
        <f>$B240&amp;"_FS"</f>
        <v>I2S0_SDIO_FS</v>
      </c>
      <c r="F245" s="15" t="s">
        <v>322</v>
      </c>
      <c r="G245" s="16" t="s">
        <v>282</v>
      </c>
      <c r="H245" s="55"/>
    </row>
    <row r="246" spans="1:8" ht="15.6" x14ac:dyDescent="0.25">
      <c r="A246" s="50" t="s">
        <v>643</v>
      </c>
      <c r="B246" s="50" t="s">
        <v>398</v>
      </c>
      <c r="C246" s="50" t="s">
        <v>274</v>
      </c>
      <c r="D246" s="14" t="s">
        <v>275</v>
      </c>
      <c r="E246" s="14"/>
      <c r="F246" s="14"/>
      <c r="G246" s="13" t="s">
        <v>494</v>
      </c>
      <c r="H246" s="58" t="s">
        <v>644</v>
      </c>
    </row>
    <row r="247" spans="1:8" ht="20.399999999999999" x14ac:dyDescent="0.25">
      <c r="A247" s="56"/>
      <c r="B247" s="51"/>
      <c r="C247" s="51"/>
      <c r="D247" s="15" t="s">
        <v>285</v>
      </c>
      <c r="E247" s="15" t="str">
        <f>$B246&amp;"_ST"</f>
        <v>I2S1_BCLK_ST</v>
      </c>
      <c r="F247" s="15" t="s">
        <v>419</v>
      </c>
      <c r="G247" s="15" t="s">
        <v>292</v>
      </c>
      <c r="H247" s="54"/>
    </row>
    <row r="248" spans="1:8" ht="20.399999999999999" x14ac:dyDescent="0.25">
      <c r="A248" s="56"/>
      <c r="B248" s="51"/>
      <c r="C248" s="51"/>
      <c r="D248" s="15" t="s">
        <v>421</v>
      </c>
      <c r="E248" s="15" t="str">
        <f>$B246&amp;"_PS"</f>
        <v>I2S1_BCLK_PS</v>
      </c>
      <c r="F248" s="15" t="s">
        <v>277</v>
      </c>
      <c r="G248" s="16" t="s">
        <v>609</v>
      </c>
      <c r="H248" s="54"/>
    </row>
    <row r="249" spans="1:8" ht="20.399999999999999" x14ac:dyDescent="0.25">
      <c r="A249" s="56"/>
      <c r="B249" s="51"/>
      <c r="C249" s="51"/>
      <c r="D249" s="15" t="s">
        <v>596</v>
      </c>
      <c r="E249" s="16" t="str">
        <f>$B246&amp;"_PE"</f>
        <v>I2S1_BCLK_PE</v>
      </c>
      <c r="F249" s="15" t="s">
        <v>352</v>
      </c>
      <c r="G249" s="16" t="s">
        <v>597</v>
      </c>
      <c r="H249" s="54"/>
    </row>
    <row r="250" spans="1:8" ht="30.6" x14ac:dyDescent="0.25">
      <c r="A250" s="56"/>
      <c r="B250" s="51"/>
      <c r="C250" s="51"/>
      <c r="D250" s="15" t="s">
        <v>598</v>
      </c>
      <c r="E250" s="16" t="str">
        <f>$B246&amp;"_DS"</f>
        <v>I2S1_BCLK_DS</v>
      </c>
      <c r="F250" s="15" t="s">
        <v>280</v>
      </c>
      <c r="G250" s="16" t="s">
        <v>380</v>
      </c>
      <c r="H250" s="54"/>
    </row>
    <row r="251" spans="1:8" ht="51" x14ac:dyDescent="0.25">
      <c r="A251" s="57"/>
      <c r="B251" s="52"/>
      <c r="C251" s="52"/>
      <c r="D251" s="15" t="s">
        <v>311</v>
      </c>
      <c r="E251" s="16" t="str">
        <f>$B246&amp;"_FS"</f>
        <v>I2S1_BCLK_FS</v>
      </c>
      <c r="F251" s="15" t="s">
        <v>382</v>
      </c>
      <c r="G251" s="16" t="s">
        <v>282</v>
      </c>
      <c r="H251" s="55"/>
    </row>
    <row r="252" spans="1:8" ht="15.6" x14ac:dyDescent="0.25">
      <c r="A252" s="50" t="s">
        <v>645</v>
      </c>
      <c r="B252" s="50" t="s">
        <v>646</v>
      </c>
      <c r="C252" s="50" t="s">
        <v>303</v>
      </c>
      <c r="D252" s="14" t="s">
        <v>339</v>
      </c>
      <c r="E252" s="14"/>
      <c r="F252" s="14"/>
      <c r="G252" s="13" t="s">
        <v>291</v>
      </c>
      <c r="H252" s="58" t="s">
        <v>454</v>
      </c>
    </row>
    <row r="253" spans="1:8" ht="20.399999999999999" x14ac:dyDescent="0.25">
      <c r="A253" s="56"/>
      <c r="B253" s="51"/>
      <c r="C253" s="51"/>
      <c r="D253" s="15" t="s">
        <v>320</v>
      </c>
      <c r="E253" s="15" t="str">
        <f>$B252&amp;"_ST"</f>
        <v>I2S1_LRCK_ST</v>
      </c>
      <c r="F253" s="15" t="s">
        <v>341</v>
      </c>
      <c r="G253" s="15" t="s">
        <v>342</v>
      </c>
      <c r="H253" s="54"/>
    </row>
    <row r="254" spans="1:8" ht="20.399999999999999" x14ac:dyDescent="0.25">
      <c r="A254" s="56"/>
      <c r="B254" s="51"/>
      <c r="C254" s="51"/>
      <c r="D254" s="15" t="s">
        <v>343</v>
      </c>
      <c r="E254" s="15" t="str">
        <f>$B252&amp;"_PS"</f>
        <v>I2S1_LRCK_PS</v>
      </c>
      <c r="F254" s="15" t="s">
        <v>341</v>
      </c>
      <c r="G254" s="16" t="s">
        <v>333</v>
      </c>
      <c r="H254" s="54"/>
    </row>
    <row r="255" spans="1:8" ht="20.399999999999999" x14ac:dyDescent="0.25">
      <c r="A255" s="56"/>
      <c r="B255" s="51"/>
      <c r="C255" s="51"/>
      <c r="D255" s="15" t="s">
        <v>334</v>
      </c>
      <c r="E255" s="16" t="str">
        <f>$B252&amp;"_PE"</f>
        <v>I2S1_LRCK_PE</v>
      </c>
      <c r="F255" s="15" t="s">
        <v>332</v>
      </c>
      <c r="G255" s="16" t="s">
        <v>335</v>
      </c>
      <c r="H255" s="54"/>
    </row>
    <row r="256" spans="1:8" ht="30.6" x14ac:dyDescent="0.25">
      <c r="A256" s="56"/>
      <c r="B256" s="51"/>
      <c r="C256" s="51"/>
      <c r="D256" s="15" t="s">
        <v>344</v>
      </c>
      <c r="E256" s="16" t="str">
        <f>$B252&amp;"_DS"</f>
        <v>I2S1_LRCK_DS</v>
      </c>
      <c r="F256" s="15" t="s">
        <v>447</v>
      </c>
      <c r="G256" s="16" t="s">
        <v>336</v>
      </c>
      <c r="H256" s="54"/>
    </row>
    <row r="257" spans="1:8" ht="51" x14ac:dyDescent="0.25">
      <c r="A257" s="57"/>
      <c r="B257" s="52"/>
      <c r="C257" s="52"/>
      <c r="D257" s="15" t="s">
        <v>346</v>
      </c>
      <c r="E257" s="16" t="str">
        <f>$B252&amp;"_FS"</f>
        <v>I2S1_LRCK_FS</v>
      </c>
      <c r="F257" s="15" t="s">
        <v>347</v>
      </c>
      <c r="G257" s="16" t="s">
        <v>282</v>
      </c>
      <c r="H257" s="55"/>
    </row>
    <row r="258" spans="1:8" ht="15.6" x14ac:dyDescent="0.25">
      <c r="A258" s="50" t="s">
        <v>647</v>
      </c>
      <c r="B258" s="50" t="s">
        <v>648</v>
      </c>
      <c r="C258" s="50" t="s">
        <v>338</v>
      </c>
      <c r="D258" s="14" t="s">
        <v>339</v>
      </c>
      <c r="E258" s="14"/>
      <c r="F258" s="14"/>
      <c r="G258" s="13" t="s">
        <v>340</v>
      </c>
      <c r="H258" s="58" t="s">
        <v>649</v>
      </c>
    </row>
    <row r="259" spans="1:8" ht="20.399999999999999" x14ac:dyDescent="0.25">
      <c r="A259" s="56"/>
      <c r="B259" s="51"/>
      <c r="C259" s="51"/>
      <c r="D259" s="15" t="s">
        <v>348</v>
      </c>
      <c r="E259" s="15" t="str">
        <f>$B258&amp;"_ST"</f>
        <v>I2S1_SDIO_ST</v>
      </c>
      <c r="F259" s="15" t="s">
        <v>341</v>
      </c>
      <c r="G259" s="15" t="s">
        <v>342</v>
      </c>
      <c r="H259" s="54"/>
    </row>
    <row r="260" spans="1:8" ht="20.399999999999999" x14ac:dyDescent="0.25">
      <c r="A260" s="56"/>
      <c r="B260" s="51"/>
      <c r="C260" s="51"/>
      <c r="D260" s="15" t="s">
        <v>343</v>
      </c>
      <c r="E260" s="15" t="str">
        <f>$B258&amp;"_PS"</f>
        <v>I2S1_SDIO_PS</v>
      </c>
      <c r="F260" s="15" t="s">
        <v>341</v>
      </c>
      <c r="G260" s="16" t="s">
        <v>333</v>
      </c>
      <c r="H260" s="54"/>
    </row>
    <row r="261" spans="1:8" ht="20.399999999999999" x14ac:dyDescent="0.25">
      <c r="A261" s="56"/>
      <c r="B261" s="51"/>
      <c r="C261" s="51"/>
      <c r="D261" s="15" t="s">
        <v>334</v>
      </c>
      <c r="E261" s="16" t="str">
        <f>$B258&amp;"_PE"</f>
        <v>I2S1_SDIO_PE</v>
      </c>
      <c r="F261" s="15" t="s">
        <v>332</v>
      </c>
      <c r="G261" s="16" t="s">
        <v>335</v>
      </c>
      <c r="H261" s="54"/>
    </row>
    <row r="262" spans="1:8" ht="30.6" x14ac:dyDescent="0.25">
      <c r="A262" s="56"/>
      <c r="B262" s="51"/>
      <c r="C262" s="51"/>
      <c r="D262" s="15" t="s">
        <v>344</v>
      </c>
      <c r="E262" s="16" t="str">
        <f>$B258&amp;"_DS"</f>
        <v>I2S1_SDIO_DS</v>
      </c>
      <c r="F262" s="15" t="s">
        <v>447</v>
      </c>
      <c r="G262" s="16" t="s">
        <v>336</v>
      </c>
      <c r="H262" s="54"/>
    </row>
    <row r="263" spans="1:8" ht="51" x14ac:dyDescent="0.25">
      <c r="A263" s="57"/>
      <c r="B263" s="52"/>
      <c r="C263" s="52"/>
      <c r="D263" s="15" t="s">
        <v>346</v>
      </c>
      <c r="E263" s="16" t="str">
        <f>$B258&amp;"_FS"</f>
        <v>I2S1_SDIO_FS</v>
      </c>
      <c r="F263" s="15" t="s">
        <v>347</v>
      </c>
      <c r="G263" s="16" t="s">
        <v>282</v>
      </c>
      <c r="H263" s="55"/>
    </row>
    <row r="264" spans="1:8" ht="15.6" x14ac:dyDescent="0.25">
      <c r="A264" s="50" t="s">
        <v>650</v>
      </c>
      <c r="B264" s="50" t="s">
        <v>651</v>
      </c>
      <c r="C264" s="50" t="s">
        <v>338</v>
      </c>
      <c r="D264" s="14" t="s">
        <v>339</v>
      </c>
      <c r="E264" s="14"/>
      <c r="F264" s="14"/>
      <c r="G264" s="13" t="s">
        <v>340</v>
      </c>
      <c r="H264" s="58" t="s">
        <v>652</v>
      </c>
    </row>
    <row r="265" spans="1:8" ht="20.399999999999999" x14ac:dyDescent="0.25">
      <c r="A265" s="56"/>
      <c r="B265" s="51"/>
      <c r="C265" s="51"/>
      <c r="D265" s="15" t="s">
        <v>348</v>
      </c>
      <c r="E265" s="15" t="str">
        <f>$B264&amp;"_ST"</f>
        <v>SENSOR0_MCLK_ST</v>
      </c>
      <c r="F265" s="15" t="s">
        <v>341</v>
      </c>
      <c r="G265" s="15" t="s">
        <v>342</v>
      </c>
      <c r="H265" s="54"/>
    </row>
    <row r="266" spans="1:8" ht="20.399999999999999" x14ac:dyDescent="0.25">
      <c r="A266" s="56"/>
      <c r="B266" s="51"/>
      <c r="C266" s="51"/>
      <c r="D266" s="15" t="s">
        <v>343</v>
      </c>
      <c r="E266" s="15" t="str">
        <f>$B264&amp;"_PS"</f>
        <v>SENSOR0_MCLK_PS</v>
      </c>
      <c r="F266" s="15" t="s">
        <v>341</v>
      </c>
      <c r="G266" s="16" t="s">
        <v>333</v>
      </c>
      <c r="H266" s="54"/>
    </row>
    <row r="267" spans="1:8" ht="20.399999999999999" x14ac:dyDescent="0.25">
      <c r="A267" s="56"/>
      <c r="B267" s="51"/>
      <c r="C267" s="51"/>
      <c r="D267" s="15" t="s">
        <v>334</v>
      </c>
      <c r="E267" s="16" t="str">
        <f>$B264&amp;"_PE"</f>
        <v>SENSOR0_MCLK_PE</v>
      </c>
      <c r="F267" s="15" t="s">
        <v>332</v>
      </c>
      <c r="G267" s="16" t="s">
        <v>335</v>
      </c>
      <c r="H267" s="54"/>
    </row>
    <row r="268" spans="1:8" ht="30.6" x14ac:dyDescent="0.25">
      <c r="A268" s="56"/>
      <c r="B268" s="51"/>
      <c r="C268" s="51"/>
      <c r="D268" s="15" t="s">
        <v>344</v>
      </c>
      <c r="E268" s="16" t="str">
        <f>$B264&amp;"_DS"</f>
        <v>SENSOR0_MCLK_DS</v>
      </c>
      <c r="F268" s="15" t="s">
        <v>345</v>
      </c>
      <c r="G268" s="16" t="s">
        <v>336</v>
      </c>
      <c r="H268" s="54"/>
    </row>
    <row r="269" spans="1:8" ht="51" x14ac:dyDescent="0.25">
      <c r="A269" s="57"/>
      <c r="B269" s="52"/>
      <c r="C269" s="52"/>
      <c r="D269" s="15" t="s">
        <v>311</v>
      </c>
      <c r="E269" s="16" t="str">
        <f>$B264&amp;"_FS"</f>
        <v>SENSOR0_MCLK_FS</v>
      </c>
      <c r="F269" s="15" t="s">
        <v>347</v>
      </c>
      <c r="G269" s="16" t="s">
        <v>399</v>
      </c>
      <c r="H269" s="55"/>
    </row>
    <row r="270" spans="1:8" ht="15.6" x14ac:dyDescent="0.25">
      <c r="A270" s="50" t="s">
        <v>653</v>
      </c>
      <c r="B270" s="50" t="s">
        <v>654</v>
      </c>
      <c r="C270" s="50" t="s">
        <v>338</v>
      </c>
      <c r="D270" s="14" t="s">
        <v>339</v>
      </c>
      <c r="E270" s="14"/>
      <c r="F270" s="14"/>
      <c r="G270" s="13" t="s">
        <v>340</v>
      </c>
      <c r="H270" s="58" t="s">
        <v>655</v>
      </c>
    </row>
    <row r="271" spans="1:8" ht="20.399999999999999" x14ac:dyDescent="0.25">
      <c r="A271" s="56"/>
      <c r="B271" s="51"/>
      <c r="C271" s="51"/>
      <c r="D271" s="15" t="s">
        <v>348</v>
      </c>
      <c r="E271" s="15" t="str">
        <f>$B270&amp;"_ST"</f>
        <v>SENSOR1_MCLK_ST</v>
      </c>
      <c r="F271" s="15" t="s">
        <v>341</v>
      </c>
      <c r="G271" s="15" t="s">
        <v>342</v>
      </c>
      <c r="H271" s="54"/>
    </row>
    <row r="272" spans="1:8" ht="20.399999999999999" x14ac:dyDescent="0.25">
      <c r="A272" s="56"/>
      <c r="B272" s="51"/>
      <c r="C272" s="51"/>
      <c r="D272" s="15" t="s">
        <v>343</v>
      </c>
      <c r="E272" s="15" t="str">
        <f>$B270&amp;"_PS"</f>
        <v>SENSOR1_MCLK_PS</v>
      </c>
      <c r="F272" s="15" t="s">
        <v>341</v>
      </c>
      <c r="G272" s="16" t="s">
        <v>333</v>
      </c>
      <c r="H272" s="54"/>
    </row>
    <row r="273" spans="1:8" ht="20.399999999999999" x14ac:dyDescent="0.25">
      <c r="A273" s="56"/>
      <c r="B273" s="51"/>
      <c r="C273" s="51"/>
      <c r="D273" s="15" t="s">
        <v>334</v>
      </c>
      <c r="E273" s="16" t="str">
        <f>$B270&amp;"_PE"</f>
        <v>SENSOR1_MCLK_PE</v>
      </c>
      <c r="F273" s="15" t="s">
        <v>332</v>
      </c>
      <c r="G273" s="16" t="s">
        <v>335</v>
      </c>
      <c r="H273" s="54"/>
    </row>
    <row r="274" spans="1:8" ht="30.6" x14ac:dyDescent="0.25">
      <c r="A274" s="56"/>
      <c r="B274" s="51"/>
      <c r="C274" s="51"/>
      <c r="D274" s="15" t="s">
        <v>344</v>
      </c>
      <c r="E274" s="16" t="str">
        <f>$B270&amp;"_DS"</f>
        <v>SENSOR1_MCLK_DS</v>
      </c>
      <c r="F274" s="15" t="s">
        <v>345</v>
      </c>
      <c r="G274" s="16" t="s">
        <v>336</v>
      </c>
      <c r="H274" s="54"/>
    </row>
    <row r="275" spans="1:8" ht="51" x14ac:dyDescent="0.25">
      <c r="A275" s="57"/>
      <c r="B275" s="52"/>
      <c r="C275" s="52"/>
      <c r="D275" s="15" t="s">
        <v>346</v>
      </c>
      <c r="E275" s="16" t="str">
        <f>$B270&amp;"_FS"</f>
        <v>SENSOR1_MCLK_FS</v>
      </c>
      <c r="F275" s="15" t="s">
        <v>347</v>
      </c>
      <c r="G275" s="16" t="s">
        <v>282</v>
      </c>
      <c r="H275" s="55"/>
    </row>
    <row r="276" spans="1:8" ht="15.6" x14ac:dyDescent="0.25">
      <c r="A276" s="50" t="s">
        <v>656</v>
      </c>
      <c r="B276" s="50" t="s">
        <v>657</v>
      </c>
      <c r="C276" s="50" t="s">
        <v>338</v>
      </c>
      <c r="D276" s="14" t="s">
        <v>339</v>
      </c>
      <c r="E276" s="14"/>
      <c r="F276" s="14"/>
      <c r="G276" s="13" t="s">
        <v>291</v>
      </c>
      <c r="H276" s="58" t="s">
        <v>658</v>
      </c>
    </row>
    <row r="277" spans="1:8" ht="20.399999999999999" x14ac:dyDescent="0.25">
      <c r="A277" s="56"/>
      <c r="B277" s="51"/>
      <c r="C277" s="51"/>
      <c r="D277" s="15" t="s">
        <v>361</v>
      </c>
      <c r="E277" s="15" t="str">
        <f>$B276&amp;"_ST"</f>
        <v>SENSOR2_MCLK_ST</v>
      </c>
      <c r="F277" s="15" t="s">
        <v>341</v>
      </c>
      <c r="G277" s="15" t="s">
        <v>292</v>
      </c>
      <c r="H277" s="54"/>
    </row>
    <row r="278" spans="1:8" ht="20.399999999999999" x14ac:dyDescent="0.25">
      <c r="A278" s="56"/>
      <c r="B278" s="51"/>
      <c r="C278" s="51"/>
      <c r="D278" s="15" t="s">
        <v>348</v>
      </c>
      <c r="E278" s="15" t="str">
        <f>$B276&amp;"_PU"</f>
        <v>SENSOR2_MCLK_PU</v>
      </c>
      <c r="F278" s="15" t="s">
        <v>341</v>
      </c>
      <c r="G278" s="16" t="s">
        <v>351</v>
      </c>
      <c r="H278" s="54"/>
    </row>
    <row r="279" spans="1:8" ht="20.399999999999999" x14ac:dyDescent="0.25">
      <c r="A279" s="56"/>
      <c r="B279" s="51"/>
      <c r="C279" s="51"/>
      <c r="D279" s="15" t="s">
        <v>343</v>
      </c>
      <c r="E279" s="16" t="str">
        <f>$B276&amp;"_PD"</f>
        <v>SENSOR2_MCLK_PD</v>
      </c>
      <c r="F279" s="15" t="s">
        <v>332</v>
      </c>
      <c r="G279" s="16" t="s">
        <v>356</v>
      </c>
      <c r="H279" s="54"/>
    </row>
    <row r="280" spans="1:8" ht="20.399999999999999" x14ac:dyDescent="0.25">
      <c r="A280" s="56"/>
      <c r="B280" s="51"/>
      <c r="C280" s="51"/>
      <c r="D280" s="15" t="s">
        <v>334</v>
      </c>
      <c r="E280" s="16" t="str">
        <f>$B276&amp;"_MSC"</f>
        <v>SENSOR2_MCLK_MSC</v>
      </c>
      <c r="F280" s="15" t="s">
        <v>341</v>
      </c>
      <c r="G280" s="16" t="s">
        <v>362</v>
      </c>
      <c r="H280" s="54"/>
    </row>
    <row r="281" spans="1:8" ht="30.6" x14ac:dyDescent="0.25">
      <c r="A281" s="56"/>
      <c r="B281" s="51"/>
      <c r="C281" s="51"/>
      <c r="D281" s="15" t="s">
        <v>344</v>
      </c>
      <c r="E281" s="16" t="str">
        <f>$B276&amp;"_DS"</f>
        <v>SENSOR2_MCLK_DS</v>
      </c>
      <c r="F281" s="15" t="s">
        <v>345</v>
      </c>
      <c r="G281" s="16" t="s">
        <v>336</v>
      </c>
      <c r="H281" s="54"/>
    </row>
    <row r="282" spans="1:8" ht="51" x14ac:dyDescent="0.25">
      <c r="A282" s="57"/>
      <c r="B282" s="52"/>
      <c r="C282" s="52"/>
      <c r="D282" s="15" t="s">
        <v>346</v>
      </c>
      <c r="E282" s="16" t="str">
        <f>$B276&amp;"_FS"</f>
        <v>SENSOR2_MCLK_FS</v>
      </c>
      <c r="F282" s="15" t="s">
        <v>347</v>
      </c>
      <c r="G282" s="16" t="s">
        <v>402</v>
      </c>
      <c r="H282" s="55"/>
    </row>
    <row r="283" spans="1:8" ht="15.6" x14ac:dyDescent="0.25">
      <c r="A283" s="50" t="s">
        <v>659</v>
      </c>
      <c r="B283" s="50" t="s">
        <v>403</v>
      </c>
      <c r="C283" s="50" t="s">
        <v>338</v>
      </c>
      <c r="D283" s="14" t="s">
        <v>339</v>
      </c>
      <c r="E283" s="14"/>
      <c r="F283" s="14"/>
      <c r="G283" s="13" t="s">
        <v>340</v>
      </c>
      <c r="H283" s="58" t="s">
        <v>660</v>
      </c>
    </row>
    <row r="284" spans="1:8" ht="20.399999999999999" x14ac:dyDescent="0.25">
      <c r="A284" s="56"/>
      <c r="B284" s="51"/>
      <c r="C284" s="51"/>
      <c r="D284" s="15" t="s">
        <v>361</v>
      </c>
      <c r="E284" s="15" t="str">
        <f>$B283&amp;"_ST"</f>
        <v>SENSOR3_MCLK_ST</v>
      </c>
      <c r="F284" s="15" t="s">
        <v>293</v>
      </c>
      <c r="G284" s="15" t="s">
        <v>342</v>
      </c>
      <c r="H284" s="54"/>
    </row>
    <row r="285" spans="1:8" ht="20.399999999999999" x14ac:dyDescent="0.25">
      <c r="A285" s="56"/>
      <c r="B285" s="51"/>
      <c r="C285" s="51"/>
      <c r="D285" s="15" t="s">
        <v>348</v>
      </c>
      <c r="E285" s="15" t="str">
        <f>$B283&amp;"_PU"</f>
        <v>SENSOR3_MCLK_PU</v>
      </c>
      <c r="F285" s="15" t="s">
        <v>341</v>
      </c>
      <c r="G285" s="16" t="s">
        <v>294</v>
      </c>
      <c r="H285" s="54"/>
    </row>
    <row r="286" spans="1:8" ht="20.399999999999999" x14ac:dyDescent="0.25">
      <c r="A286" s="56"/>
      <c r="B286" s="51"/>
      <c r="C286" s="51"/>
      <c r="D286" s="15" t="s">
        <v>343</v>
      </c>
      <c r="E286" s="16" t="str">
        <f>$B283&amp;"_PD"</f>
        <v>SENSOR3_MCLK_PD</v>
      </c>
      <c r="F286" s="15" t="s">
        <v>332</v>
      </c>
      <c r="G286" s="16" t="s">
        <v>356</v>
      </c>
      <c r="H286" s="54"/>
    </row>
    <row r="287" spans="1:8" ht="20.399999999999999" x14ac:dyDescent="0.25">
      <c r="A287" s="56"/>
      <c r="B287" s="51"/>
      <c r="C287" s="51"/>
      <c r="D287" s="15" t="s">
        <v>306</v>
      </c>
      <c r="E287" s="16" t="str">
        <f>$B283&amp;"_MSC"</f>
        <v>SENSOR3_MCLK_MSC</v>
      </c>
      <c r="F287" s="15" t="s">
        <v>293</v>
      </c>
      <c r="G287" s="16" t="s">
        <v>362</v>
      </c>
      <c r="H287" s="54"/>
    </row>
    <row r="288" spans="1:8" ht="30.6" x14ac:dyDescent="0.25">
      <c r="A288" s="56"/>
      <c r="B288" s="51"/>
      <c r="C288" s="51"/>
      <c r="D288" s="15" t="s">
        <v>344</v>
      </c>
      <c r="E288" s="16" t="str">
        <f>$B283&amp;"_DS"</f>
        <v>SENSOR3_MCLK_DS</v>
      </c>
      <c r="F288" s="15" t="s">
        <v>345</v>
      </c>
      <c r="G288" s="16" t="s">
        <v>380</v>
      </c>
      <c r="H288" s="54"/>
    </row>
    <row r="289" spans="1:8" ht="51" x14ac:dyDescent="0.25">
      <c r="A289" s="57"/>
      <c r="B289" s="52"/>
      <c r="C289" s="52"/>
      <c r="D289" s="15" t="s">
        <v>311</v>
      </c>
      <c r="E289" s="16" t="str">
        <f>$B283&amp;"_FS"</f>
        <v>SENSOR3_MCLK_FS</v>
      </c>
      <c r="F289" s="15" t="s">
        <v>347</v>
      </c>
      <c r="G289" s="16" t="s">
        <v>405</v>
      </c>
      <c r="H289" s="55"/>
    </row>
    <row r="290" spans="1:8" ht="15.6" x14ac:dyDescent="0.25">
      <c r="A290" s="50" t="s">
        <v>661</v>
      </c>
      <c r="B290" s="50" t="s">
        <v>662</v>
      </c>
      <c r="C290" s="50" t="s">
        <v>338</v>
      </c>
      <c r="D290" s="14" t="s">
        <v>339</v>
      </c>
      <c r="E290" s="14"/>
      <c r="F290" s="14"/>
      <c r="G290" s="13" t="s">
        <v>291</v>
      </c>
      <c r="H290" s="58" t="s">
        <v>663</v>
      </c>
    </row>
    <row r="291" spans="1:8" ht="20.399999999999999" x14ac:dyDescent="0.25">
      <c r="A291" s="56"/>
      <c r="B291" s="51"/>
      <c r="C291" s="51"/>
      <c r="D291" s="15" t="s">
        <v>348</v>
      </c>
      <c r="E291" s="15" t="str">
        <f>$B290&amp;"_ST"</f>
        <v>WDT_RSTOUT_N_ST</v>
      </c>
      <c r="F291" s="15" t="s">
        <v>341</v>
      </c>
      <c r="G291" s="15" t="s">
        <v>342</v>
      </c>
      <c r="H291" s="54"/>
    </row>
    <row r="292" spans="1:8" ht="20.399999999999999" x14ac:dyDescent="0.25">
      <c r="A292" s="56"/>
      <c r="B292" s="51"/>
      <c r="C292" s="51"/>
      <c r="D292" s="15" t="s">
        <v>343</v>
      </c>
      <c r="E292" s="15" t="str">
        <f>$B290&amp;"_PS"</f>
        <v>WDT_RSTOUT_N_PS</v>
      </c>
      <c r="F292" s="15" t="s">
        <v>332</v>
      </c>
      <c r="G292" s="16" t="s">
        <v>333</v>
      </c>
      <c r="H292" s="54"/>
    </row>
    <row r="293" spans="1:8" ht="20.399999999999999" x14ac:dyDescent="0.25">
      <c r="A293" s="56"/>
      <c r="B293" s="51"/>
      <c r="C293" s="51"/>
      <c r="D293" s="15" t="s">
        <v>334</v>
      </c>
      <c r="E293" s="16" t="str">
        <f>$B290&amp;"_PE"</f>
        <v>WDT_RSTOUT_N_PE</v>
      </c>
      <c r="F293" s="15" t="s">
        <v>332</v>
      </c>
      <c r="G293" s="16" t="s">
        <v>379</v>
      </c>
      <c r="H293" s="54"/>
    </row>
    <row r="294" spans="1:8" ht="30.6" x14ac:dyDescent="0.25">
      <c r="A294" s="56"/>
      <c r="B294" s="51"/>
      <c r="C294" s="51"/>
      <c r="D294" s="15" t="s">
        <v>316</v>
      </c>
      <c r="E294" s="16" t="str">
        <f>$B290&amp;"_DS"</f>
        <v>WDT_RSTOUT_N_DS</v>
      </c>
      <c r="F294" s="15" t="s">
        <v>301</v>
      </c>
      <c r="G294" s="16" t="s">
        <v>380</v>
      </c>
      <c r="H294" s="54"/>
    </row>
    <row r="295" spans="1:8" ht="51" x14ac:dyDescent="0.25">
      <c r="A295" s="57"/>
      <c r="B295" s="52"/>
      <c r="C295" s="52"/>
      <c r="D295" s="15" t="s">
        <v>346</v>
      </c>
      <c r="E295" s="16" t="str">
        <f>$B290&amp;"_FS"</f>
        <v>WDT_RSTOUT_N_FS</v>
      </c>
      <c r="F295" s="15" t="s">
        <v>357</v>
      </c>
      <c r="G295" s="16" t="s">
        <v>282</v>
      </c>
      <c r="H295" s="55"/>
    </row>
    <row r="296" spans="1:8" ht="15.6" x14ac:dyDescent="0.25">
      <c r="A296" s="50" t="s">
        <v>427</v>
      </c>
      <c r="B296" s="50" t="s">
        <v>428</v>
      </c>
      <c r="C296" s="50" t="s">
        <v>338</v>
      </c>
      <c r="D296" s="14" t="s">
        <v>339</v>
      </c>
      <c r="E296" s="14"/>
      <c r="F296" s="14"/>
      <c r="G296" s="13" t="s">
        <v>340</v>
      </c>
      <c r="H296" s="58" t="s">
        <v>664</v>
      </c>
    </row>
    <row r="297" spans="1:8" ht="20.399999999999999" x14ac:dyDescent="0.25">
      <c r="A297" s="56"/>
      <c r="B297" s="51"/>
      <c r="C297" s="51"/>
      <c r="D297" s="15" t="s">
        <v>348</v>
      </c>
      <c r="E297" s="15" t="str">
        <f>$B296&amp;"_ST"</f>
        <v>X2A_WKUPIN_N_ST</v>
      </c>
      <c r="F297" s="15" t="s">
        <v>332</v>
      </c>
      <c r="G297" s="15" t="s">
        <v>342</v>
      </c>
      <c r="H297" s="54"/>
    </row>
    <row r="298" spans="1:8" ht="20.399999999999999" x14ac:dyDescent="0.25">
      <c r="A298" s="56"/>
      <c r="B298" s="51"/>
      <c r="C298" s="51"/>
      <c r="D298" s="15" t="s">
        <v>343</v>
      </c>
      <c r="E298" s="15" t="str">
        <f>$B296&amp;"_PS"</f>
        <v>X2A_WKUPIN_N_PS</v>
      </c>
      <c r="F298" s="15" t="s">
        <v>332</v>
      </c>
      <c r="G298" s="16" t="s">
        <v>407</v>
      </c>
      <c r="H298" s="54"/>
    </row>
    <row r="299" spans="1:8" ht="20.399999999999999" x14ac:dyDescent="0.25">
      <c r="A299" s="56"/>
      <c r="B299" s="51"/>
      <c r="C299" s="51"/>
      <c r="D299" s="15" t="s">
        <v>334</v>
      </c>
      <c r="E299" s="16" t="str">
        <f>$B296&amp;"_PE"</f>
        <v>X2A_WKUPIN_N_PE</v>
      </c>
      <c r="F299" s="15" t="s">
        <v>352</v>
      </c>
      <c r="G299" s="16" t="s">
        <v>335</v>
      </c>
      <c r="H299" s="54"/>
    </row>
    <row r="300" spans="1:8" ht="30.6" x14ac:dyDescent="0.25">
      <c r="A300" s="56"/>
      <c r="B300" s="51"/>
      <c r="C300" s="51"/>
      <c r="D300" s="15" t="s">
        <v>344</v>
      </c>
      <c r="E300" s="16" t="str">
        <f>$B296&amp;"_DS"</f>
        <v>X2A_WKUPIN_N_DS</v>
      </c>
      <c r="F300" s="15" t="s">
        <v>447</v>
      </c>
      <c r="G300" s="16" t="s">
        <v>336</v>
      </c>
      <c r="H300" s="54"/>
    </row>
    <row r="301" spans="1:8" ht="51" x14ac:dyDescent="0.25">
      <c r="A301" s="57"/>
      <c r="B301" s="52"/>
      <c r="C301" s="52"/>
      <c r="D301" s="15" t="s">
        <v>346</v>
      </c>
      <c r="E301" s="16" t="str">
        <f>$B296&amp;"_FS"</f>
        <v>X2A_WKUPIN_N_FS</v>
      </c>
      <c r="F301" s="15" t="s">
        <v>347</v>
      </c>
      <c r="G301" s="16" t="s">
        <v>282</v>
      </c>
      <c r="H301" s="55"/>
    </row>
    <row r="302" spans="1:8" ht="15.6" x14ac:dyDescent="0.25">
      <c r="A302" s="50" t="s">
        <v>665</v>
      </c>
      <c r="B302" s="50" t="s">
        <v>666</v>
      </c>
      <c r="C302" s="50" t="s">
        <v>338</v>
      </c>
      <c r="D302" s="14" t="s">
        <v>339</v>
      </c>
      <c r="E302" s="14"/>
      <c r="F302" s="14"/>
      <c r="G302" s="13" t="s">
        <v>340</v>
      </c>
      <c r="H302" s="58" t="s">
        <v>667</v>
      </c>
    </row>
    <row r="303" spans="1:8" ht="20.399999999999999" x14ac:dyDescent="0.25">
      <c r="A303" s="51"/>
      <c r="B303" s="51"/>
      <c r="C303" s="51"/>
      <c r="D303" s="15" t="s">
        <v>361</v>
      </c>
      <c r="E303" s="15" t="str">
        <f>$B302&amp;"_ST"</f>
        <v>BIFSD_DATA5_ST</v>
      </c>
      <c r="F303" s="15" t="s">
        <v>293</v>
      </c>
      <c r="G303" s="15" t="s">
        <v>342</v>
      </c>
      <c r="H303" s="54"/>
    </row>
    <row r="304" spans="1:8" ht="20.399999999999999" x14ac:dyDescent="0.25">
      <c r="A304" s="51"/>
      <c r="B304" s="51"/>
      <c r="C304" s="51"/>
      <c r="D304" s="15" t="s">
        <v>348</v>
      </c>
      <c r="E304" s="15" t="str">
        <f>$B302&amp;"_PU"</f>
        <v>BIFSD_DATA5_PU</v>
      </c>
      <c r="F304" s="15" t="s">
        <v>352</v>
      </c>
      <c r="G304" s="16" t="s">
        <v>294</v>
      </c>
      <c r="H304" s="54"/>
    </row>
    <row r="305" spans="1:8" ht="20.399999999999999" x14ac:dyDescent="0.25">
      <c r="A305" s="51"/>
      <c r="B305" s="51"/>
      <c r="C305" s="51"/>
      <c r="D305" s="15" t="s">
        <v>305</v>
      </c>
      <c r="E305" s="16" t="str">
        <f>$B302&amp;"_PD"</f>
        <v>BIFSD_DATA5_PD</v>
      </c>
      <c r="F305" s="15" t="s">
        <v>293</v>
      </c>
      <c r="G305" s="16" t="s">
        <v>356</v>
      </c>
      <c r="H305" s="54"/>
    </row>
    <row r="306" spans="1:8" ht="20.399999999999999" x14ac:dyDescent="0.25">
      <c r="A306" s="51"/>
      <c r="B306" s="51"/>
      <c r="C306" s="51"/>
      <c r="D306" s="15" t="s">
        <v>334</v>
      </c>
      <c r="E306" s="16" t="str">
        <f>$B302&amp;"_MSC"</f>
        <v>BIFSD_DATA5_MSC</v>
      </c>
      <c r="F306" s="15" t="s">
        <v>293</v>
      </c>
      <c r="G306" s="16" t="s">
        <v>298</v>
      </c>
      <c r="H306" s="54"/>
    </row>
    <row r="307" spans="1:8" ht="30.6" x14ac:dyDescent="0.25">
      <c r="A307" s="51"/>
      <c r="B307" s="51"/>
      <c r="C307" s="51"/>
      <c r="D307" s="15" t="s">
        <v>316</v>
      </c>
      <c r="E307" s="16" t="str">
        <f>$B302&amp;"_DS"</f>
        <v>BIFSD_DATA5_DS</v>
      </c>
      <c r="F307" s="15" t="s">
        <v>384</v>
      </c>
      <c r="G307" s="16" t="s">
        <v>336</v>
      </c>
      <c r="H307" s="54"/>
    </row>
    <row r="308" spans="1:8" ht="51" x14ac:dyDescent="0.25">
      <c r="A308" s="52"/>
      <c r="B308" s="52"/>
      <c r="C308" s="52"/>
      <c r="D308" s="15" t="s">
        <v>346</v>
      </c>
      <c r="E308" s="16" t="str">
        <f>$B302&amp;"_FS"</f>
        <v>BIFSD_DATA5_FS</v>
      </c>
      <c r="F308" s="15" t="s">
        <v>381</v>
      </c>
      <c r="G308" s="16" t="s">
        <v>409</v>
      </c>
      <c r="H308" s="55"/>
    </row>
    <row r="309" spans="1:8" ht="15.6" x14ac:dyDescent="0.25">
      <c r="A309" s="50" t="s">
        <v>429</v>
      </c>
      <c r="B309" s="50" t="s">
        <v>410</v>
      </c>
      <c r="C309" s="50" t="s">
        <v>338</v>
      </c>
      <c r="D309" s="14" t="s">
        <v>318</v>
      </c>
      <c r="E309" s="14"/>
      <c r="F309" s="14"/>
      <c r="G309" s="13" t="s">
        <v>340</v>
      </c>
      <c r="H309" s="53" t="s">
        <v>668</v>
      </c>
    </row>
    <row r="310" spans="1:8" ht="20.399999999999999" x14ac:dyDescent="0.25">
      <c r="A310" s="51"/>
      <c r="B310" s="51"/>
      <c r="C310" s="51"/>
      <c r="D310" s="15" t="s">
        <v>309</v>
      </c>
      <c r="E310" s="15" t="str">
        <f>$B309&amp;"_ST"</f>
        <v>BIFSD_DATA6_ST</v>
      </c>
      <c r="F310" s="15" t="s">
        <v>341</v>
      </c>
      <c r="G310" s="15" t="s">
        <v>342</v>
      </c>
      <c r="H310" s="54"/>
    </row>
    <row r="311" spans="1:8" ht="20.399999999999999" x14ac:dyDescent="0.25">
      <c r="A311" s="51"/>
      <c r="B311" s="51"/>
      <c r="C311" s="51"/>
      <c r="D311" s="15" t="s">
        <v>320</v>
      </c>
      <c r="E311" s="15" t="str">
        <f>$B309&amp;"_PU"</f>
        <v>BIFSD_DATA6_PU</v>
      </c>
      <c r="F311" s="15" t="s">
        <v>332</v>
      </c>
      <c r="G311" s="16" t="s">
        <v>351</v>
      </c>
      <c r="H311" s="54"/>
    </row>
    <row r="312" spans="1:8" ht="20.399999999999999" x14ac:dyDescent="0.25">
      <c r="A312" s="51"/>
      <c r="B312" s="51"/>
      <c r="C312" s="51"/>
      <c r="D312" s="15" t="s">
        <v>305</v>
      </c>
      <c r="E312" s="16" t="str">
        <f>$B309&amp;"_PD"</f>
        <v>BIFSD_DATA6_PD</v>
      </c>
      <c r="F312" s="15" t="s">
        <v>293</v>
      </c>
      <c r="G312" s="16" t="s">
        <v>356</v>
      </c>
      <c r="H312" s="54"/>
    </row>
    <row r="313" spans="1:8" ht="20.399999999999999" x14ac:dyDescent="0.25">
      <c r="A313" s="51"/>
      <c r="B313" s="51"/>
      <c r="C313" s="51"/>
      <c r="D313" s="15" t="s">
        <v>334</v>
      </c>
      <c r="E313" s="16" t="str">
        <f>$B309&amp;"_MSC"</f>
        <v>BIFSD_DATA6_MSC</v>
      </c>
      <c r="F313" s="15" t="s">
        <v>293</v>
      </c>
      <c r="G313" s="16" t="s">
        <v>298</v>
      </c>
      <c r="H313" s="54"/>
    </row>
    <row r="314" spans="1:8" ht="30.6" x14ac:dyDescent="0.25">
      <c r="A314" s="51"/>
      <c r="B314" s="51"/>
      <c r="C314" s="51"/>
      <c r="D314" s="15" t="s">
        <v>344</v>
      </c>
      <c r="E314" s="16" t="str">
        <f>$B309&amp;"_DS"</f>
        <v>BIFSD_DATA6_DS</v>
      </c>
      <c r="F314" s="15" t="s">
        <v>384</v>
      </c>
      <c r="G314" s="16" t="s">
        <v>336</v>
      </c>
      <c r="H314" s="54"/>
    </row>
    <row r="315" spans="1:8" ht="51" x14ac:dyDescent="0.25">
      <c r="A315" s="52"/>
      <c r="B315" s="52"/>
      <c r="C315" s="52"/>
      <c r="D315" s="15" t="s">
        <v>346</v>
      </c>
      <c r="E315" s="16" t="str">
        <f>$B309&amp;"_FS"</f>
        <v>BIFSD_DATA6_FS</v>
      </c>
      <c r="F315" s="15" t="s">
        <v>357</v>
      </c>
      <c r="G315" s="16" t="s">
        <v>412</v>
      </c>
      <c r="H315" s="55"/>
    </row>
    <row r="316" spans="1:8" ht="15.6" x14ac:dyDescent="0.25">
      <c r="A316" s="50" t="s">
        <v>669</v>
      </c>
      <c r="B316" s="50" t="s">
        <v>413</v>
      </c>
      <c r="C316" s="50" t="s">
        <v>338</v>
      </c>
      <c r="D316" s="14" t="s">
        <v>318</v>
      </c>
      <c r="E316" s="14"/>
      <c r="F316" s="14"/>
      <c r="G316" s="13" t="s">
        <v>291</v>
      </c>
      <c r="H316" s="58" t="s">
        <v>670</v>
      </c>
    </row>
    <row r="317" spans="1:8" ht="20.399999999999999" x14ac:dyDescent="0.25">
      <c r="A317" s="51"/>
      <c r="B317" s="51"/>
      <c r="C317" s="51"/>
      <c r="D317" s="15" t="s">
        <v>361</v>
      </c>
      <c r="E317" s="15" t="str">
        <f>$B316&amp;"_ST"</f>
        <v>BIFSD_DATA7_ST</v>
      </c>
      <c r="F317" s="15" t="s">
        <v>293</v>
      </c>
      <c r="G317" s="15" t="s">
        <v>292</v>
      </c>
      <c r="H317" s="54"/>
    </row>
    <row r="318" spans="1:8" ht="20.399999999999999" x14ac:dyDescent="0.25">
      <c r="A318" s="51"/>
      <c r="B318" s="51"/>
      <c r="C318" s="51"/>
      <c r="D318" s="15" t="s">
        <v>348</v>
      </c>
      <c r="E318" s="15" t="str">
        <f>$B316&amp;"_PU"</f>
        <v>BIFSD_DATA7_PU</v>
      </c>
      <c r="F318" s="15" t="s">
        <v>352</v>
      </c>
      <c r="G318" s="16" t="s">
        <v>294</v>
      </c>
      <c r="H318" s="54"/>
    </row>
    <row r="319" spans="1:8" ht="20.399999999999999" x14ac:dyDescent="0.25">
      <c r="A319" s="51"/>
      <c r="B319" s="51"/>
      <c r="C319" s="51"/>
      <c r="D319" s="15" t="s">
        <v>305</v>
      </c>
      <c r="E319" s="16" t="str">
        <f>$B316&amp;"_PD"</f>
        <v>BIFSD_DATA7_PD</v>
      </c>
      <c r="F319" s="15" t="s">
        <v>341</v>
      </c>
      <c r="G319" s="16" t="s">
        <v>356</v>
      </c>
      <c r="H319" s="54"/>
    </row>
    <row r="320" spans="1:8" ht="20.399999999999999" x14ac:dyDescent="0.25">
      <c r="A320" s="51"/>
      <c r="B320" s="51"/>
      <c r="C320" s="51"/>
      <c r="D320" s="15" t="s">
        <v>334</v>
      </c>
      <c r="E320" s="16" t="str">
        <f>$B316&amp;"_MSC"</f>
        <v>BIFSD_DATA7_MSC</v>
      </c>
      <c r="F320" s="15" t="s">
        <v>341</v>
      </c>
      <c r="G320" s="16" t="s">
        <v>362</v>
      </c>
      <c r="H320" s="54"/>
    </row>
    <row r="321" spans="1:8" ht="30.6" x14ac:dyDescent="0.25">
      <c r="A321" s="51"/>
      <c r="B321" s="51"/>
      <c r="C321" s="51"/>
      <c r="D321" s="15" t="s">
        <v>344</v>
      </c>
      <c r="E321" s="16" t="str">
        <f>$B316&amp;"_DS"</f>
        <v>BIFSD_DATA7_DS</v>
      </c>
      <c r="F321" s="15" t="s">
        <v>363</v>
      </c>
      <c r="G321" s="16" t="s">
        <v>336</v>
      </c>
      <c r="H321" s="54"/>
    </row>
    <row r="322" spans="1:8" ht="51" x14ac:dyDescent="0.25">
      <c r="A322" s="52"/>
      <c r="B322" s="52"/>
      <c r="C322" s="52"/>
      <c r="D322" s="15" t="s">
        <v>346</v>
      </c>
      <c r="E322" s="16" t="str">
        <f>$B316&amp;"_FS"</f>
        <v>BIFSD_DATA7_FS</v>
      </c>
      <c r="F322" s="15" t="s">
        <v>357</v>
      </c>
      <c r="G322" s="16" t="s">
        <v>415</v>
      </c>
      <c r="H322" s="55"/>
    </row>
  </sheetData>
  <mergeCells count="194">
    <mergeCell ref="A316:A322"/>
    <mergeCell ref="B316:B322"/>
    <mergeCell ref="C316:C322"/>
    <mergeCell ref="H316:H322"/>
    <mergeCell ref="A302:A308"/>
    <mergeCell ref="B302:B308"/>
    <mergeCell ref="C302:C308"/>
    <mergeCell ref="H302:H308"/>
    <mergeCell ref="A309:A315"/>
    <mergeCell ref="B309:B315"/>
    <mergeCell ref="C309:C315"/>
    <mergeCell ref="H309:H315"/>
    <mergeCell ref="A290:A295"/>
    <mergeCell ref="B290:B295"/>
    <mergeCell ref="C290:C295"/>
    <mergeCell ref="H290:H295"/>
    <mergeCell ref="A296:A301"/>
    <mergeCell ref="B296:B301"/>
    <mergeCell ref="C296:C301"/>
    <mergeCell ref="H296:H301"/>
    <mergeCell ref="A276:A282"/>
    <mergeCell ref="B276:B282"/>
    <mergeCell ref="C276:C282"/>
    <mergeCell ref="H276:H282"/>
    <mergeCell ref="A283:A289"/>
    <mergeCell ref="B283:B289"/>
    <mergeCell ref="C283:C289"/>
    <mergeCell ref="H283:H289"/>
    <mergeCell ref="A264:A269"/>
    <mergeCell ref="B264:B269"/>
    <mergeCell ref="C264:C269"/>
    <mergeCell ref="H264:H269"/>
    <mergeCell ref="A270:A275"/>
    <mergeCell ref="B270:B275"/>
    <mergeCell ref="C270:C275"/>
    <mergeCell ref="H270:H275"/>
    <mergeCell ref="A252:A257"/>
    <mergeCell ref="B252:B257"/>
    <mergeCell ref="C252:C257"/>
    <mergeCell ref="H252:H257"/>
    <mergeCell ref="A258:A263"/>
    <mergeCell ref="B258:B263"/>
    <mergeCell ref="C258:C263"/>
    <mergeCell ref="H258:H263"/>
    <mergeCell ref="A240:A245"/>
    <mergeCell ref="B240:B245"/>
    <mergeCell ref="C240:C245"/>
    <mergeCell ref="H240:H245"/>
    <mergeCell ref="A246:A251"/>
    <mergeCell ref="B246:B251"/>
    <mergeCell ref="C246:C251"/>
    <mergeCell ref="H246:H251"/>
    <mergeCell ref="A228:A233"/>
    <mergeCell ref="B228:B233"/>
    <mergeCell ref="C228:C233"/>
    <mergeCell ref="H228:H233"/>
    <mergeCell ref="A234:A239"/>
    <mergeCell ref="B234:B239"/>
    <mergeCell ref="C234:C239"/>
    <mergeCell ref="H234:H239"/>
    <mergeCell ref="A216:A221"/>
    <mergeCell ref="B216:B221"/>
    <mergeCell ref="C216:C221"/>
    <mergeCell ref="H216:H221"/>
    <mergeCell ref="A222:A227"/>
    <mergeCell ref="B222:B227"/>
    <mergeCell ref="C222:C227"/>
    <mergeCell ref="H222:H227"/>
    <mergeCell ref="A203:A209"/>
    <mergeCell ref="B203:B209"/>
    <mergeCell ref="C203:C209"/>
    <mergeCell ref="H203:H209"/>
    <mergeCell ref="A210:A215"/>
    <mergeCell ref="B210:B215"/>
    <mergeCell ref="C210:C215"/>
    <mergeCell ref="H210:H215"/>
    <mergeCell ref="A189:A195"/>
    <mergeCell ref="B189:B195"/>
    <mergeCell ref="C189:C195"/>
    <mergeCell ref="H189:H195"/>
    <mergeCell ref="A196:A202"/>
    <mergeCell ref="B196:B202"/>
    <mergeCell ref="C196:C202"/>
    <mergeCell ref="H196:H202"/>
    <mergeCell ref="A175:A181"/>
    <mergeCell ref="B175:B181"/>
    <mergeCell ref="C175:C181"/>
    <mergeCell ref="H175:H181"/>
    <mergeCell ref="A182:A188"/>
    <mergeCell ref="B182:B188"/>
    <mergeCell ref="C182:C188"/>
    <mergeCell ref="H182:H188"/>
    <mergeCell ref="A162:A167"/>
    <mergeCell ref="B162:B167"/>
    <mergeCell ref="C162:C167"/>
    <mergeCell ref="H162:H167"/>
    <mergeCell ref="A168:A174"/>
    <mergeCell ref="B168:B174"/>
    <mergeCell ref="C168:C174"/>
    <mergeCell ref="H168:H174"/>
    <mergeCell ref="A148:A154"/>
    <mergeCell ref="B148:B154"/>
    <mergeCell ref="C148:C154"/>
    <mergeCell ref="H148:H154"/>
    <mergeCell ref="A155:A161"/>
    <mergeCell ref="B155:B161"/>
    <mergeCell ref="C155:C161"/>
    <mergeCell ref="H155:H161"/>
    <mergeCell ref="A134:A140"/>
    <mergeCell ref="B134:B140"/>
    <mergeCell ref="C134:C140"/>
    <mergeCell ref="H134:H140"/>
    <mergeCell ref="A141:A147"/>
    <mergeCell ref="B141:B147"/>
    <mergeCell ref="C141:C147"/>
    <mergeCell ref="H141:H147"/>
    <mergeCell ref="A120:A126"/>
    <mergeCell ref="B120:B126"/>
    <mergeCell ref="C120:C126"/>
    <mergeCell ref="H120:H126"/>
    <mergeCell ref="A127:A133"/>
    <mergeCell ref="B127:B133"/>
    <mergeCell ref="C127:C133"/>
    <mergeCell ref="H127:H133"/>
    <mergeCell ref="A106:A112"/>
    <mergeCell ref="B106:B112"/>
    <mergeCell ref="C106:C112"/>
    <mergeCell ref="H106:H112"/>
    <mergeCell ref="A113:A119"/>
    <mergeCell ref="B113:B119"/>
    <mergeCell ref="C113:C119"/>
    <mergeCell ref="H113:H119"/>
    <mergeCell ref="A93:A98"/>
    <mergeCell ref="B93:B98"/>
    <mergeCell ref="C93:C98"/>
    <mergeCell ref="H93:H98"/>
    <mergeCell ref="A99:A105"/>
    <mergeCell ref="B99:B105"/>
    <mergeCell ref="C99:C105"/>
    <mergeCell ref="H99:H105"/>
    <mergeCell ref="A79:A85"/>
    <mergeCell ref="B79:B85"/>
    <mergeCell ref="C79:C85"/>
    <mergeCell ref="H79:H85"/>
    <mergeCell ref="A86:A92"/>
    <mergeCell ref="B86:B92"/>
    <mergeCell ref="C86:C92"/>
    <mergeCell ref="H86:H92"/>
    <mergeCell ref="A65:A71"/>
    <mergeCell ref="B65:B71"/>
    <mergeCell ref="C65:C71"/>
    <mergeCell ref="H65:H71"/>
    <mergeCell ref="A72:A78"/>
    <mergeCell ref="B72:B78"/>
    <mergeCell ref="C72:C78"/>
    <mergeCell ref="H72:H78"/>
    <mergeCell ref="A53:A58"/>
    <mergeCell ref="B53:B58"/>
    <mergeCell ref="C53:C58"/>
    <mergeCell ref="H53:H58"/>
    <mergeCell ref="A59:A64"/>
    <mergeCell ref="B59:B64"/>
    <mergeCell ref="C59:C64"/>
    <mergeCell ref="H59:H64"/>
    <mergeCell ref="A39:A45"/>
    <mergeCell ref="B39:B45"/>
    <mergeCell ref="C39:C45"/>
    <mergeCell ref="H39:H45"/>
    <mergeCell ref="A46:A52"/>
    <mergeCell ref="B46:B52"/>
    <mergeCell ref="C46:C52"/>
    <mergeCell ref="H46:H52"/>
    <mergeCell ref="A32:A38"/>
    <mergeCell ref="B32:B38"/>
    <mergeCell ref="C32:C38"/>
    <mergeCell ref="H32:H38"/>
    <mergeCell ref="A11:A17"/>
    <mergeCell ref="B11:B17"/>
    <mergeCell ref="C11:C17"/>
    <mergeCell ref="H11:H17"/>
    <mergeCell ref="A18:A24"/>
    <mergeCell ref="B18:B24"/>
    <mergeCell ref="C18:C24"/>
    <mergeCell ref="H18:H24"/>
    <mergeCell ref="A1:H1"/>
    <mergeCell ref="A3:G3"/>
    <mergeCell ref="A4:A10"/>
    <mergeCell ref="B4:B10"/>
    <mergeCell ref="C4:C10"/>
    <mergeCell ref="H4:H10"/>
    <mergeCell ref="A25:A31"/>
    <mergeCell ref="B25:B31"/>
    <mergeCell ref="C25:C31"/>
    <mergeCell ref="H25:H31"/>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RDK X3 Moudle PINMUX V1.0</vt:lpstr>
      <vt:lpstr>X3 SOC PIN SW Register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2023-05-29T03:07:12Z</dcterms:modified>
</cp:coreProperties>
</file>